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wcconline-my.sharepoint.com/personal/pyeomans_wvactive_wolverhampton_gov_uk/Documents/Downloads/"/>
    </mc:Choice>
  </mc:AlternateContent>
  <xr:revisionPtr revIDLastSave="218" documentId="8_{745ED47E-084D-47F2-9463-8B498C7FB3B5}" xr6:coauthVersionLast="47" xr6:coauthVersionMax="47" xr10:uidLastSave="{E7213403-E81E-428F-BDD8-A97179649E0C}"/>
  <bookViews>
    <workbookView xWindow="-108" yWindow="-108" windowWidth="23256" windowHeight="12456" xr2:uid="{1C8E8630-37CB-4105-9113-B2AB1A48EE55}"/>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1" l="1"/>
  <c r="D37" i="1"/>
  <c r="I40" i="1"/>
  <c r="J40" i="1" s="1"/>
  <c r="E40" i="1"/>
  <c r="F40" i="1" s="1"/>
  <c r="E41" i="1"/>
  <c r="F41" i="1" s="1"/>
  <c r="E42" i="1"/>
  <c r="F42" i="1" s="1"/>
  <c r="I41" i="1"/>
  <c r="J41" i="1" s="1"/>
  <c r="I39" i="1"/>
  <c r="J39" i="1" s="1"/>
  <c r="I42" i="1"/>
  <c r="J42" i="1" s="1"/>
  <c r="E39" i="1"/>
  <c r="F39" i="1" s="1"/>
  <c r="E32" i="1"/>
  <c r="E34" i="1"/>
  <c r="E35" i="1"/>
  <c r="E36" i="1"/>
  <c r="E43" i="1"/>
  <c r="F43" i="1" s="1"/>
  <c r="I32" i="1"/>
  <c r="F44" i="1" l="1"/>
  <c r="E44" i="1"/>
  <c r="E33" i="1"/>
  <c r="E37" i="1" s="1"/>
  <c r="F36" i="1"/>
  <c r="F35" i="1"/>
  <c r="I43" i="1"/>
  <c r="J43" i="1" s="1"/>
  <c r="J44" i="1" s="1"/>
  <c r="I36" i="1"/>
  <c r="J36" i="1" s="1"/>
  <c r="I35" i="1"/>
  <c r="J35" i="1" s="1"/>
  <c r="I33" i="1"/>
  <c r="I34" i="1"/>
  <c r="J34" i="1" s="1"/>
  <c r="F34" i="1"/>
  <c r="F32" i="1"/>
  <c r="J33" i="1" l="1"/>
  <c r="H37" i="1"/>
  <c r="I37" i="1"/>
  <c r="H44" i="1" s="1"/>
  <c r="I44" i="1"/>
  <c r="F33" i="1"/>
  <c r="F37" i="1" s="1"/>
  <c r="J32" i="1"/>
  <c r="J37" i="1" l="1"/>
  <c r="D45" i="1" s="1"/>
  <c r="D46" i="1" s="1"/>
</calcChain>
</file>

<file path=xl/sharedStrings.xml><?xml version="1.0" encoding="utf-8"?>
<sst xmlns="http://schemas.openxmlformats.org/spreadsheetml/2006/main" count="186" uniqueCount="145">
  <si>
    <t xml:space="preserve">Site/Booking Reference Number: </t>
  </si>
  <si>
    <t>Aldersley Leisure Village</t>
  </si>
  <si>
    <t>Name:</t>
  </si>
  <si>
    <t>Organisation:</t>
  </si>
  <si>
    <t>Business/Charity Registration No:</t>
  </si>
  <si>
    <t>Position Within Organisation:</t>
  </si>
  <si>
    <t>First Line of Address:</t>
  </si>
  <si>
    <t>Second Line of Address:</t>
  </si>
  <si>
    <t>City:</t>
  </si>
  <si>
    <t>County:</t>
  </si>
  <si>
    <t>Post Code:</t>
  </si>
  <si>
    <t>Telephone Number:</t>
  </si>
  <si>
    <t>Email Address:</t>
  </si>
  <si>
    <t>Are you a UK National Governing Body?</t>
  </si>
  <si>
    <t>Number of Adult Participants:</t>
  </si>
  <si>
    <t>Number of Junior Participants:</t>
  </si>
  <si>
    <t>Number of Spectators:</t>
  </si>
  <si>
    <t>Day:</t>
  </si>
  <si>
    <t>Date:</t>
  </si>
  <si>
    <t>Start Time:</t>
  </si>
  <si>
    <t>Finish Time:</t>
  </si>
  <si>
    <t>Area</t>
  </si>
  <si>
    <t>Hours</t>
  </si>
  <si>
    <t>Cost Per Hr</t>
  </si>
  <si>
    <t>Total</t>
  </si>
  <si>
    <t>N/A</t>
  </si>
  <si>
    <t>£0.00</t>
  </si>
  <si>
    <t>Hire Cost</t>
  </si>
  <si>
    <t>Total Hire Cost</t>
  </si>
  <si>
    <t>25% Deposit Charge</t>
  </si>
  <si>
    <r>
      <t xml:space="preserve">Equipment Required:                              </t>
    </r>
    <r>
      <rPr>
        <i/>
        <sz val="10"/>
        <color theme="1"/>
        <rFont val="Calibri"/>
        <family val="2"/>
        <scheme val="minor"/>
      </rPr>
      <t>(Please state any site equipment you require)</t>
    </r>
  </si>
  <si>
    <t>You must confirm that any equipment brought onto site has been tested to the required statutory standard(s)</t>
  </si>
  <si>
    <t>Yes</t>
  </si>
  <si>
    <r>
      <rPr>
        <b/>
        <sz val="10"/>
        <color rgb="FFFF0000"/>
        <rFont val="Calibri"/>
        <family val="2"/>
        <scheme val="minor"/>
      </rPr>
      <t>*</t>
    </r>
    <r>
      <rPr>
        <b/>
        <sz val="10"/>
        <color rgb="FF000000"/>
        <rFont val="Calibri"/>
        <family val="2"/>
        <scheme val="minor"/>
      </rPr>
      <t>Payment Method:</t>
    </r>
  </si>
  <si>
    <t>Card</t>
  </si>
  <si>
    <t>Catering Requirements:</t>
  </si>
  <si>
    <r>
      <rPr>
        <b/>
        <sz val="9"/>
        <color rgb="FF00B0F0"/>
        <rFont val="Calibri"/>
        <family val="2"/>
        <scheme val="minor"/>
      </rPr>
      <t>please click this text to email our catering manager</t>
    </r>
    <r>
      <rPr>
        <sz val="9"/>
        <color rgb="FF00B0F0"/>
        <rFont val="Calibri"/>
        <family val="2"/>
        <scheme val="minor"/>
      </rPr>
      <t xml:space="preserve"> </t>
    </r>
    <r>
      <rPr>
        <sz val="9"/>
        <color rgb="FFFFFFFF"/>
        <rFont val="Calibri"/>
        <family val="2"/>
        <scheme val="minor"/>
      </rPr>
      <t>email</t>
    </r>
    <r>
      <rPr>
        <u/>
        <sz val="9"/>
        <color rgb="FFFFFFFF"/>
        <rFont val="Calibri"/>
        <family val="2"/>
        <scheme val="minor"/>
      </rPr>
      <t>: louise.moan@wolverhampton.gov.uk</t>
    </r>
  </si>
  <si>
    <r>
      <rPr>
        <b/>
        <sz val="10"/>
        <color rgb="FFFF0000"/>
        <rFont val="Calibri"/>
        <family val="2"/>
        <scheme val="minor"/>
      </rPr>
      <t>*</t>
    </r>
    <r>
      <rPr>
        <b/>
        <sz val="10"/>
        <color rgb="FF000000"/>
        <rFont val="Calibri"/>
        <family val="2"/>
        <scheme val="minor"/>
      </rPr>
      <t>Layout Requirements</t>
    </r>
  </si>
  <si>
    <r>
      <rPr>
        <b/>
        <sz val="10"/>
        <color rgb="FFFF0000"/>
        <rFont val="Calibri"/>
        <family val="2"/>
        <scheme val="minor"/>
      </rPr>
      <t>*</t>
    </r>
    <r>
      <rPr>
        <b/>
        <sz val="10"/>
        <color rgb="FF000000"/>
        <rFont val="Calibri"/>
        <family val="2"/>
        <scheme val="minor"/>
      </rPr>
      <t>Hirer Signature:</t>
    </r>
  </si>
  <si>
    <r>
      <rPr>
        <b/>
        <sz val="10"/>
        <color rgb="FFFF0000"/>
        <rFont val="Calibri"/>
        <family val="2"/>
        <scheme val="minor"/>
      </rPr>
      <t>*</t>
    </r>
    <r>
      <rPr>
        <b/>
        <sz val="10"/>
        <color rgb="FF000000"/>
        <rFont val="Calibri"/>
        <family val="2"/>
        <scheme val="minor"/>
      </rPr>
      <t>You agree to hirer T&amp;Cs:</t>
    </r>
  </si>
  <si>
    <t>Please select option</t>
  </si>
  <si>
    <t>Please email your complete form to the following email address:</t>
  </si>
  <si>
    <t>aldersley_centralbookings@wolverhampton.gov.uk</t>
  </si>
  <si>
    <t>Office Use Only</t>
  </si>
  <si>
    <t xml:space="preserve">Date: </t>
  </si>
  <si>
    <t>Required Documents Received:</t>
  </si>
  <si>
    <t>Public Liability Insurance:</t>
  </si>
  <si>
    <t>Risk Assessments:</t>
  </si>
  <si>
    <t>Equipment Inspection Records:</t>
  </si>
  <si>
    <t>Staff Member Signing Off Form:</t>
  </si>
  <si>
    <t>Staff Member Signature:</t>
  </si>
  <si>
    <t>Column1</t>
  </si>
  <si>
    <t>Monday</t>
  </si>
  <si>
    <t>Tuesday</t>
  </si>
  <si>
    <t>No</t>
  </si>
  <si>
    <t>Wednesday</t>
  </si>
  <si>
    <t>Thursday</t>
  </si>
  <si>
    <t>Friday</t>
  </si>
  <si>
    <t>Saturday</t>
  </si>
  <si>
    <t>Sunday</t>
  </si>
  <si>
    <t>Additional staffing Charge (Per Hour)</t>
  </si>
  <si>
    <t xml:space="preserve">Yes </t>
  </si>
  <si>
    <t>Aerobics Studio</t>
  </si>
  <si>
    <t xml:space="preserve">No </t>
  </si>
  <si>
    <t>Aerobics Studio (Full Day - 8hrs)</t>
  </si>
  <si>
    <t>Astro Full - Adult</t>
  </si>
  <si>
    <t>Astro Full - Adult (Lights)</t>
  </si>
  <si>
    <t>Astro Full - Junior</t>
  </si>
  <si>
    <t>Astro Full - Junior (Lights)</t>
  </si>
  <si>
    <t>Astro Half - Adult</t>
  </si>
  <si>
    <t>Astro Half - Adult (Lights)</t>
  </si>
  <si>
    <t>Astro Half - Junior</t>
  </si>
  <si>
    <t>Astro Half - Junior (Lights)</t>
  </si>
  <si>
    <t>Athletics Track</t>
  </si>
  <si>
    <t>Athletics Track (Schools)</t>
  </si>
  <si>
    <t>Badminton 1 Court</t>
  </si>
  <si>
    <t>Badminton 2 Courts</t>
  </si>
  <si>
    <t>Badminton 3 Courts</t>
  </si>
  <si>
    <t>Board Room</t>
  </si>
  <si>
    <t>Board Room (Full Day - 8hrs)</t>
  </si>
  <si>
    <t>Centre Pitch</t>
  </si>
  <si>
    <t>Full Arena (Sports Activities)</t>
  </si>
  <si>
    <t>Full Arena (NGB)</t>
  </si>
  <si>
    <t>Full Arena (Schools)</t>
  </si>
  <si>
    <t>Full Arena (Non Sporting)</t>
  </si>
  <si>
    <t>Function Room</t>
  </si>
  <si>
    <t>Hall A (Sports Activities)</t>
  </si>
  <si>
    <t>Hall A (NGB)</t>
  </si>
  <si>
    <t>Full Arena</t>
  </si>
  <si>
    <t>Hall A (Schools)</t>
  </si>
  <si>
    <t>Hall A</t>
  </si>
  <si>
    <t>Hall A (Non Sporting)</t>
  </si>
  <si>
    <t>Hall B</t>
  </si>
  <si>
    <t>Hall B (Sports Activities)</t>
  </si>
  <si>
    <t>Hall C</t>
  </si>
  <si>
    <t>Hall B (NGB)</t>
  </si>
  <si>
    <t>Hall D</t>
  </si>
  <si>
    <t>Hall B (Schools)</t>
  </si>
  <si>
    <t>Astro Full</t>
  </si>
  <si>
    <t>Hall B (Non Sporting)</t>
  </si>
  <si>
    <t>Astro Full (Lights)</t>
  </si>
  <si>
    <t>Hall C (Sports Activities)</t>
  </si>
  <si>
    <t>Astro Half</t>
  </si>
  <si>
    <t>Hall C (NGB)</t>
  </si>
  <si>
    <t>Astro Half (Lights)</t>
  </si>
  <si>
    <t>Hall C (Schools)</t>
  </si>
  <si>
    <t>Netball Court</t>
  </si>
  <si>
    <t>Hall C (Non Sporting)</t>
  </si>
  <si>
    <t>Netball Court (Lights)</t>
  </si>
  <si>
    <t>Hall D (Sports Activities)</t>
  </si>
  <si>
    <t>Tennis Court</t>
  </si>
  <si>
    <t>Hall D (NGB)</t>
  </si>
  <si>
    <t>Tennis Court (Lights)</t>
  </si>
  <si>
    <t>Hall D (Schools)</t>
  </si>
  <si>
    <t>Hall D (Non Sporting)</t>
  </si>
  <si>
    <t>North Pitch</t>
  </si>
  <si>
    <t>Meeting Room</t>
  </si>
  <si>
    <t>Netball Court - Adult</t>
  </si>
  <si>
    <t>Netball Court - Adult (Lights)</t>
  </si>
  <si>
    <t>Netball Court - Junior</t>
  </si>
  <si>
    <t>Netball Court - Junior (Lights)</t>
  </si>
  <si>
    <t>Spin Studio</t>
  </si>
  <si>
    <t>Spin Studio (Full Day - 8hrs)</t>
  </si>
  <si>
    <t>Brett</t>
  </si>
  <si>
    <t>Tennis Court - Adult (Lights)</t>
  </si>
  <si>
    <t>Chris</t>
  </si>
  <si>
    <t>Tennis Court - Adults</t>
  </si>
  <si>
    <t>Dave</t>
  </si>
  <si>
    <t>Tennis Court - Junior</t>
  </si>
  <si>
    <t>James</t>
  </si>
  <si>
    <t>Tennis Court - Junior (Lights)</t>
  </si>
  <si>
    <t>Michelle</t>
  </si>
  <si>
    <t>Velodrome</t>
  </si>
  <si>
    <t>Richard</t>
  </si>
  <si>
    <t>Victoria</t>
  </si>
  <si>
    <t>Column2</t>
  </si>
  <si>
    <t>Aldersley.wvactive@wolverhampton.gov.uk</t>
  </si>
  <si>
    <t>Cash</t>
  </si>
  <si>
    <t>Invoice</t>
  </si>
  <si>
    <r>
      <rPr>
        <b/>
        <sz val="10"/>
        <color rgb="FF000000"/>
        <rFont val="Calibri"/>
        <family val="2"/>
        <scheme val="minor"/>
      </rPr>
      <t xml:space="preserve">Hire Cost Breakdown </t>
    </r>
    <r>
      <rPr>
        <b/>
        <i/>
        <u/>
        <sz val="10"/>
        <color rgb="FF000000"/>
        <rFont val="Calibri"/>
        <family val="2"/>
        <scheme val="minor"/>
      </rPr>
      <t>Within</t>
    </r>
    <r>
      <rPr>
        <b/>
        <sz val="10"/>
        <color rgb="FF000000"/>
        <rFont val="Calibri"/>
        <family val="2"/>
        <scheme val="minor"/>
      </rPr>
      <t xml:space="preserve"> Normal Opening Hours</t>
    </r>
    <r>
      <rPr>
        <b/>
        <sz val="9"/>
        <color rgb="FF000000"/>
        <rFont val="Calibri"/>
        <family val="2"/>
        <scheme val="minor"/>
      </rPr>
      <t xml:space="preserve">: </t>
    </r>
    <r>
      <rPr>
        <i/>
        <sz val="9"/>
        <color rgb="FF000000"/>
        <rFont val="Calibri"/>
        <family val="2"/>
        <scheme val="minor"/>
      </rPr>
      <t>(Please select areas required &amp; duration below to calculate your hire costs. Enter '1' under hours if selecting day charge)</t>
    </r>
  </si>
  <si>
    <r>
      <rPr>
        <b/>
        <sz val="10"/>
        <color rgb="FF000000"/>
        <rFont val="Calibri"/>
        <family val="2"/>
        <scheme val="minor"/>
      </rPr>
      <t xml:space="preserve">Hire Cost Breakdown </t>
    </r>
    <r>
      <rPr>
        <b/>
        <i/>
        <u/>
        <sz val="10"/>
        <color rgb="FF000000"/>
        <rFont val="Calibri"/>
        <family val="2"/>
        <scheme val="minor"/>
      </rPr>
      <t>Outside</t>
    </r>
    <r>
      <rPr>
        <b/>
        <sz val="10"/>
        <color rgb="FF000000"/>
        <rFont val="Calibri"/>
        <family val="2"/>
        <scheme val="minor"/>
      </rPr>
      <t xml:space="preserve"> of Normal Opening Hours</t>
    </r>
    <r>
      <rPr>
        <b/>
        <sz val="9"/>
        <color rgb="FF000000"/>
        <rFont val="Calibri"/>
        <family val="2"/>
        <scheme val="minor"/>
      </rPr>
      <t xml:space="preserve">: </t>
    </r>
    <r>
      <rPr>
        <i/>
        <sz val="9"/>
        <color rgb="FF000000"/>
        <rFont val="Calibri"/>
        <family val="2"/>
        <scheme val="minor"/>
      </rPr>
      <t>(Please select areas required &amp; duration below to calculate your hire costs. Enter '1' under hours if selecting day charge)</t>
    </r>
  </si>
  <si>
    <t>Type:</t>
  </si>
  <si>
    <t>Pack Down</t>
  </si>
  <si>
    <t>Setup Time</t>
  </si>
  <si>
    <t>Main Event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</si>
</sst>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23"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6"/>
      <color theme="1"/>
      <name val="Calibri"/>
      <family val="2"/>
      <scheme val="minor"/>
    </font>
    <font>
      <u/>
      <sz val="11"/>
      <color theme="10"/>
      <name val="Calibri"/>
      <family val="2"/>
      <scheme val="minor"/>
    </font>
    <font>
      <u/>
      <sz val="9"/>
      <color rgb="FF00B0F0"/>
      <name val="Calibri"/>
      <family val="2"/>
      <scheme val="minor"/>
    </font>
    <font>
      <b/>
      <sz val="9"/>
      <color rgb="FF00B0F0"/>
      <name val="Calibri"/>
      <family val="2"/>
      <scheme val="minor"/>
    </font>
    <font>
      <b/>
      <sz val="11"/>
      <color theme="0"/>
      <name val="Calibri"/>
      <family val="2"/>
      <scheme val="minor"/>
    </font>
    <font>
      <i/>
      <sz val="10"/>
      <color theme="1"/>
      <name val="Calibri"/>
      <family val="2"/>
      <scheme val="minor"/>
    </font>
    <font>
      <b/>
      <sz val="10"/>
      <color theme="1"/>
      <name val="Calibri"/>
      <family val="2"/>
      <scheme val="minor"/>
    </font>
    <font>
      <b/>
      <i/>
      <sz val="10"/>
      <color rgb="FFFF0000"/>
      <name val="Calibri"/>
      <family val="2"/>
      <scheme val="minor"/>
    </font>
    <font>
      <sz val="11"/>
      <color rgb="FF000000"/>
      <name val="Calibri"/>
      <family val="2"/>
    </font>
    <font>
      <sz val="9"/>
      <color rgb="FF00B0F0"/>
      <name val="Calibri"/>
      <family val="2"/>
      <scheme val="minor"/>
    </font>
    <font>
      <sz val="9"/>
      <color rgb="FFFFFFFF"/>
      <name val="Calibri"/>
      <family val="2"/>
      <scheme val="minor"/>
    </font>
    <font>
      <u/>
      <sz val="9"/>
      <color rgb="FFFFFFFF"/>
      <name val="Calibri"/>
      <family val="2"/>
      <scheme val="minor"/>
    </font>
    <font>
      <b/>
      <sz val="11"/>
      <color rgb="FFFFFFFF"/>
      <name val="Calibri"/>
      <family val="2"/>
    </font>
    <font>
      <b/>
      <sz val="10"/>
      <color rgb="FF000000"/>
      <name val="Calibri"/>
      <family val="2"/>
      <scheme val="minor"/>
    </font>
    <font>
      <b/>
      <sz val="9"/>
      <color rgb="FF000000"/>
      <name val="Calibri"/>
      <family val="2"/>
      <scheme val="minor"/>
    </font>
    <font>
      <i/>
      <sz val="9"/>
      <color rgb="FF000000"/>
      <name val="Calibri"/>
      <family val="2"/>
      <scheme val="minor"/>
    </font>
    <font>
      <sz val="10"/>
      <color theme="1"/>
      <name val="Calibri"/>
      <family val="2"/>
      <scheme val="minor"/>
    </font>
    <font>
      <b/>
      <sz val="10"/>
      <color rgb="FFFF0000"/>
      <name val="Calibri"/>
      <family val="2"/>
      <scheme val="minor"/>
    </font>
    <font>
      <b/>
      <i/>
      <u/>
      <sz val="10"/>
      <color rgb="FF000000"/>
      <name val="Calibri"/>
      <family val="2"/>
      <scheme val="minor"/>
    </font>
  </fonts>
  <fills count="9">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D9E1F2"/>
        <bgColor rgb="FFD9E1F2"/>
      </patternFill>
    </fill>
    <fill>
      <patternFill patternType="solid">
        <fgColor theme="4" tint="-0.499984740745262"/>
        <bgColor indexed="64"/>
      </patternFill>
    </fill>
    <fill>
      <patternFill patternType="solid">
        <fgColor rgb="FF4472C4"/>
        <bgColor rgb="FF4472C4"/>
      </patternFill>
    </fill>
    <fill>
      <patternFill patternType="solid">
        <fgColor theme="0" tint="-0.14999847407452621"/>
        <bgColor indexed="64"/>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style="thin">
        <color auto="1"/>
      </left>
      <right style="thin">
        <color auto="1"/>
      </right>
      <top style="medium">
        <color auto="1"/>
      </top>
      <bottom/>
      <diagonal/>
    </border>
    <border>
      <left style="thin">
        <color theme="4" tint="0.39997558519241921"/>
      </left>
      <right/>
      <top style="thin">
        <color theme="4" tint="0.39997558519241921"/>
      </top>
      <bottom style="thin">
        <color theme="4" tint="0.39997558519241921"/>
      </bottom>
      <diagonal/>
    </border>
    <border>
      <left/>
      <right/>
      <top style="thick">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auto="1"/>
      </left>
      <right/>
      <top style="thick">
        <color auto="1"/>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rgb="FF000000"/>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medium">
        <color rgb="FF000000"/>
      </left>
      <right style="thin">
        <color auto="1"/>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rgb="FF000000"/>
      </left>
      <right style="thin">
        <color auto="1"/>
      </right>
      <top style="thin">
        <color auto="1"/>
      </top>
      <bottom style="thick">
        <color auto="1"/>
      </bottom>
      <diagonal/>
    </border>
    <border>
      <left style="thin">
        <color auto="1"/>
      </left>
      <right style="medium">
        <color rgb="FF000000"/>
      </right>
      <top style="thin">
        <color auto="1"/>
      </top>
      <bottom style="thick">
        <color auto="1"/>
      </bottom>
      <diagonal/>
    </border>
    <border>
      <left style="medium">
        <color rgb="FF000000"/>
      </left>
      <right style="thin">
        <color auto="1"/>
      </right>
      <top style="thick">
        <color auto="1"/>
      </top>
      <bottom style="thin">
        <color auto="1"/>
      </bottom>
      <diagonal/>
    </border>
    <border>
      <left style="thin">
        <color auto="1"/>
      </left>
      <right style="medium">
        <color rgb="FF000000"/>
      </right>
      <top style="thick">
        <color auto="1"/>
      </top>
      <bottom style="thin">
        <color auto="1"/>
      </bottom>
      <diagonal/>
    </border>
    <border>
      <left/>
      <right style="medium">
        <color rgb="FF000000"/>
      </right>
      <top style="thin">
        <color auto="1"/>
      </top>
      <bottom style="thin">
        <color auto="1"/>
      </bottom>
      <diagonal/>
    </border>
    <border>
      <left style="medium">
        <color rgb="FF000000"/>
      </left>
      <right/>
      <top style="thick">
        <color auto="1"/>
      </top>
      <bottom style="thin">
        <color auto="1"/>
      </bottom>
      <diagonal/>
    </border>
    <border>
      <left/>
      <right style="medium">
        <color rgb="FF000000"/>
      </right>
      <top style="thick">
        <color auto="1"/>
      </top>
      <bottom style="thin">
        <color auto="1"/>
      </bottom>
      <diagonal/>
    </border>
    <border>
      <left style="medium">
        <color rgb="FF000000"/>
      </left>
      <right style="thin">
        <color auto="1"/>
      </right>
      <top style="medium">
        <color auto="1"/>
      </top>
      <bottom style="medium">
        <color auto="1"/>
      </bottom>
      <diagonal/>
    </border>
    <border>
      <left style="thin">
        <color auto="1"/>
      </left>
      <right style="medium">
        <color rgb="FF000000"/>
      </right>
      <top style="medium">
        <color auto="1"/>
      </top>
      <bottom style="medium">
        <color auto="1"/>
      </bottom>
      <diagonal/>
    </border>
    <border>
      <left style="medium">
        <color rgb="FF000000"/>
      </left>
      <right/>
      <top style="medium">
        <color auto="1"/>
      </top>
      <bottom style="medium">
        <color auto="1"/>
      </bottom>
      <diagonal/>
    </border>
    <border>
      <left/>
      <right style="medium">
        <color rgb="FF000000"/>
      </right>
      <top style="medium">
        <color auto="1"/>
      </top>
      <bottom style="medium">
        <color auto="1"/>
      </bottom>
      <diagonal/>
    </border>
    <border>
      <left style="medium">
        <color rgb="FF000000"/>
      </left>
      <right style="thin">
        <color auto="1"/>
      </right>
      <top style="medium">
        <color auto="1"/>
      </top>
      <bottom/>
      <diagonal/>
    </border>
    <border>
      <left style="thin">
        <color auto="1"/>
      </left>
      <right style="medium">
        <color rgb="FF000000"/>
      </right>
      <top style="medium">
        <color auto="1"/>
      </top>
      <bottom/>
      <diagonal/>
    </border>
    <border>
      <left style="medium">
        <color rgb="FF000000"/>
      </left>
      <right style="thin">
        <color auto="1"/>
      </right>
      <top style="medium">
        <color auto="1"/>
      </top>
      <bottom style="thin">
        <color auto="1"/>
      </bottom>
      <diagonal/>
    </border>
    <border>
      <left style="thin">
        <color auto="1"/>
      </left>
      <right style="medium">
        <color rgb="FF000000"/>
      </right>
      <top style="medium">
        <color auto="1"/>
      </top>
      <bottom style="thin">
        <color auto="1"/>
      </bottom>
      <diagonal/>
    </border>
    <border>
      <left style="medium">
        <color rgb="FF000000"/>
      </left>
      <right/>
      <top/>
      <bottom/>
      <diagonal/>
    </border>
    <border>
      <left style="medium">
        <color rgb="FF000000"/>
      </left>
      <right style="thin">
        <color auto="1"/>
      </right>
      <top style="thin">
        <color auto="1"/>
      </top>
      <bottom/>
      <diagonal/>
    </border>
    <border>
      <left style="medium">
        <color rgb="FF000000"/>
      </left>
      <right/>
      <top style="thin">
        <color auto="1"/>
      </top>
      <bottom/>
      <diagonal/>
    </border>
    <border>
      <left style="medium">
        <color rgb="FF000000"/>
      </left>
      <right/>
      <top style="thin">
        <color auto="1"/>
      </top>
      <bottom style="thick">
        <color auto="1"/>
      </bottom>
      <diagonal/>
    </border>
    <border>
      <left/>
      <right style="medium">
        <color rgb="FF000000"/>
      </right>
      <top style="thin">
        <color auto="1"/>
      </top>
      <bottom style="thick">
        <color auto="1"/>
      </bottom>
      <diagonal/>
    </border>
    <border>
      <left style="medium">
        <color rgb="FF000000"/>
      </left>
      <right/>
      <top/>
      <bottom style="thin">
        <color auto="1"/>
      </bottom>
      <diagonal/>
    </border>
    <border>
      <left style="medium">
        <color rgb="FF000000"/>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medium">
        <color rgb="FF000000"/>
      </left>
      <right/>
      <top style="thin">
        <color auto="1"/>
      </top>
      <bottom style="thin">
        <color auto="1"/>
      </bottom>
      <diagonal/>
    </border>
    <border>
      <left/>
      <right style="thin">
        <color auto="1"/>
      </right>
      <top style="thin">
        <color auto="1"/>
      </top>
      <bottom style="thin">
        <color auto="1"/>
      </bottom>
      <diagonal/>
    </border>
    <border>
      <left/>
      <right/>
      <top/>
      <bottom style="medium">
        <color rgb="FF000000"/>
      </bottom>
      <diagonal/>
    </border>
    <border>
      <left style="thin">
        <color rgb="FF000000"/>
      </left>
      <right style="thin">
        <color rgb="FF000000"/>
      </right>
      <top style="thin">
        <color rgb="FF8EA9DB"/>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8EA9DB"/>
      </right>
      <top style="thin">
        <color rgb="FF8EA9DB"/>
      </top>
      <bottom style="thin">
        <color rgb="FF8EA9DB"/>
      </bottom>
      <diagonal/>
    </border>
    <border>
      <left style="thin">
        <color rgb="FF8EA9DB"/>
      </left>
      <right/>
      <top style="thin">
        <color rgb="FF8EA9DB"/>
      </top>
      <bottom style="thin">
        <color rgb="FF8EA9DB"/>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rgb="FF000000"/>
      </right>
      <top style="thin">
        <color auto="1"/>
      </top>
      <bottom/>
      <diagonal/>
    </border>
  </borders>
  <cellStyleXfs count="2">
    <xf numFmtId="0" fontId="0" fillId="0" borderId="0"/>
    <xf numFmtId="0" fontId="5" fillId="0" borderId="0" applyNumberFormat="0" applyFill="0" applyBorder="0" applyAlignment="0" applyProtection="0"/>
  </cellStyleXfs>
  <cellXfs count="157">
    <xf numFmtId="0" fontId="0" fillId="0" borderId="0" xfId="0"/>
    <xf numFmtId="0" fontId="0" fillId="0" borderId="0" xfId="0" applyAlignment="1">
      <alignment horizontal="center"/>
    </xf>
    <xf numFmtId="0" fontId="1" fillId="0" borderId="0" xfId="0" applyFont="1" applyAlignment="1">
      <alignment horizontal="center"/>
    </xf>
    <xf numFmtId="0" fontId="3"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3" fillId="0" borderId="1" xfId="0" applyFont="1" applyBorder="1" applyAlignment="1">
      <alignment horizontal="center"/>
    </xf>
    <xf numFmtId="164" fontId="2" fillId="0" borderId="8" xfId="0" applyNumberFormat="1"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164" fontId="3" fillId="0" borderId="3" xfId="0" applyNumberFormat="1" applyFont="1" applyBorder="1" applyAlignment="1">
      <alignment horizontal="center" vertical="center"/>
    </xf>
    <xf numFmtId="164" fontId="2" fillId="0" borderId="4" xfId="0" applyNumberFormat="1" applyFont="1" applyBorder="1" applyAlignment="1">
      <alignment horizontal="center" vertical="center"/>
    </xf>
    <xf numFmtId="0" fontId="2" fillId="0" borderId="1" xfId="0" applyFont="1" applyBorder="1" applyAlignment="1" applyProtection="1">
      <alignment horizontal="center"/>
      <protection locked="0"/>
    </xf>
    <xf numFmtId="164" fontId="2" fillId="0" borderId="7" xfId="0" applyNumberFormat="1" applyFont="1" applyBorder="1" applyAlignment="1" applyProtection="1">
      <alignment horizontal="center"/>
      <protection locked="0"/>
    </xf>
    <xf numFmtId="0" fontId="0" fillId="0" borderId="0" xfId="0" applyProtection="1">
      <protection hidden="1"/>
    </xf>
    <xf numFmtId="164" fontId="0" fillId="0" borderId="0" xfId="0" applyNumberFormat="1" applyProtection="1">
      <protection hidden="1"/>
    </xf>
    <xf numFmtId="3" fontId="2" fillId="0" borderId="4" xfId="0" applyNumberFormat="1" applyFont="1" applyBorder="1" applyAlignment="1">
      <alignment horizontal="center" vertical="center"/>
    </xf>
    <xf numFmtId="0" fontId="8" fillId="2" borderId="22" xfId="0" applyFont="1" applyFill="1" applyBorder="1"/>
    <xf numFmtId="0" fontId="5" fillId="3" borderId="22" xfId="1" applyFill="1" applyBorder="1"/>
    <xf numFmtId="0" fontId="5" fillId="0" borderId="15" xfId="1" applyBorder="1"/>
    <xf numFmtId="0" fontId="8" fillId="2" borderId="23" xfId="0" applyFont="1" applyFill="1" applyBorder="1"/>
    <xf numFmtId="0" fontId="0" fillId="3" borderId="23" xfId="0" applyFill="1" applyBorder="1"/>
    <xf numFmtId="0" fontId="0" fillId="0" borderId="23" xfId="0" applyBorder="1"/>
    <xf numFmtId="0" fontId="8" fillId="2" borderId="0" xfId="0" applyFont="1" applyFill="1"/>
    <xf numFmtId="0" fontId="3" fillId="0" borderId="32" xfId="0" applyFont="1" applyBorder="1" applyAlignment="1">
      <alignment horizontal="center" vertical="center"/>
    </xf>
    <xf numFmtId="164" fontId="2" fillId="0" borderId="32" xfId="0" applyNumberFormat="1" applyFont="1" applyBorder="1" applyAlignment="1">
      <alignment horizontal="center" vertical="center"/>
    </xf>
    <xf numFmtId="164" fontId="2" fillId="0" borderId="41" xfId="0" applyNumberFormat="1" applyFont="1" applyBorder="1" applyAlignment="1">
      <alignment horizontal="center" vertical="center"/>
    </xf>
    <xf numFmtId="0" fontId="12" fillId="5" borderId="60" xfId="0" applyFont="1" applyFill="1" applyBorder="1"/>
    <xf numFmtId="8" fontId="12" fillId="5" borderId="60" xfId="0" applyNumberFormat="1" applyFont="1" applyFill="1" applyBorder="1"/>
    <xf numFmtId="0" fontId="12" fillId="0" borderId="60" xfId="0" applyFont="1" applyBorder="1"/>
    <xf numFmtId="8" fontId="12" fillId="0" borderId="60" xfId="0" applyNumberFormat="1" applyFont="1" applyBorder="1"/>
    <xf numFmtId="0" fontId="12" fillId="5" borderId="61" xfId="0" applyFont="1" applyFill="1" applyBorder="1"/>
    <xf numFmtId="8" fontId="12" fillId="5" borderId="61" xfId="0" applyNumberFormat="1" applyFont="1" applyFill="1" applyBorder="1"/>
    <xf numFmtId="0" fontId="12" fillId="0" borderId="61" xfId="0" applyFont="1" applyBorder="1"/>
    <xf numFmtId="8" fontId="12" fillId="0" borderId="61" xfId="0" applyNumberFormat="1" applyFont="1" applyBorder="1"/>
    <xf numFmtId="8" fontId="12" fillId="0" borderId="62" xfId="0" applyNumberFormat="1" applyFont="1" applyBorder="1"/>
    <xf numFmtId="8" fontId="12" fillId="5" borderId="62" xfId="0" applyNumberFormat="1" applyFont="1" applyFill="1" applyBorder="1"/>
    <xf numFmtId="0" fontId="16" fillId="7" borderId="61" xfId="0" applyFont="1" applyFill="1" applyBorder="1"/>
    <xf numFmtId="8" fontId="16" fillId="7" borderId="61" xfId="0" applyNumberFormat="1" applyFont="1" applyFill="1" applyBorder="1"/>
    <xf numFmtId="0" fontId="12" fillId="0" borderId="63" xfId="0" applyFont="1" applyBorder="1"/>
    <xf numFmtId="0" fontId="12" fillId="5" borderId="63" xfId="0" applyFont="1" applyFill="1" applyBorder="1"/>
    <xf numFmtId="0" fontId="10" fillId="0" borderId="48" xfId="0" applyFont="1" applyBorder="1"/>
    <xf numFmtId="0" fontId="10" fillId="0" borderId="0" xfId="0" applyFont="1"/>
    <xf numFmtId="0" fontId="2" fillId="0" borderId="2" xfId="0" applyFont="1" applyBorder="1" applyAlignment="1" applyProtection="1">
      <alignment horizontal="center"/>
      <protection locked="0"/>
    </xf>
    <xf numFmtId="164" fontId="2" fillId="0" borderId="2" xfId="0" applyNumberFormat="1" applyFont="1" applyBorder="1" applyAlignment="1">
      <alignment horizontal="center" vertical="center"/>
    </xf>
    <xf numFmtId="164" fontId="2" fillId="0" borderId="64" xfId="0" applyNumberFormat="1" applyFont="1" applyBorder="1" applyAlignment="1">
      <alignment horizontal="center" vertical="center"/>
    </xf>
    <xf numFmtId="164" fontId="2" fillId="0" borderId="65" xfId="0" applyNumberFormat="1" applyFont="1" applyBorder="1" applyAlignment="1" applyProtection="1">
      <alignment horizontal="center"/>
      <protection locked="0"/>
    </xf>
    <xf numFmtId="164" fontId="2" fillId="0" borderId="66" xfId="0" applyNumberFormat="1" applyFont="1" applyBorder="1" applyAlignment="1">
      <alignment horizontal="center" vertical="center"/>
    </xf>
    <xf numFmtId="0" fontId="10" fillId="0" borderId="10" xfId="0" applyFont="1" applyBorder="1" applyAlignment="1">
      <alignment horizontal="center"/>
    </xf>
    <xf numFmtId="0" fontId="10" fillId="0" borderId="24" xfId="0" applyFont="1" applyBorder="1" applyAlignment="1">
      <alignment horizontal="center"/>
    </xf>
    <xf numFmtId="14" fontId="0" fillId="0" borderId="1" xfId="0" applyNumberFormat="1" applyBorder="1" applyAlignment="1" applyProtection="1">
      <alignment horizontal="center" vertical="center"/>
      <protection locked="0"/>
    </xf>
    <xf numFmtId="0" fontId="0" fillId="0" borderId="0" xfId="0" applyAlignment="1">
      <alignment horizontal="center"/>
    </xf>
    <xf numFmtId="0" fontId="0" fillId="0" borderId="59" xfId="0" applyBorder="1" applyAlignment="1">
      <alignment horizontal="center"/>
    </xf>
    <xf numFmtId="0" fontId="20" fillId="0" borderId="1" xfId="0" applyFont="1" applyBorder="1" applyAlignment="1" applyProtection="1">
      <alignment horizontal="center" vertical="center"/>
      <protection locked="0"/>
    </xf>
    <xf numFmtId="0" fontId="10" fillId="0" borderId="1" xfId="0" applyFont="1" applyBorder="1" applyAlignment="1" applyProtection="1">
      <alignment horizontal="left" vertical="center"/>
      <protection locked="0"/>
    </xf>
    <xf numFmtId="0" fontId="0" fillId="0" borderId="0" xfId="0"/>
    <xf numFmtId="0" fontId="0" fillId="0" borderId="0" xfId="0" applyAlignment="1">
      <alignment horizontal="left" vertical="center" wrapText="1"/>
    </xf>
    <xf numFmtId="0" fontId="0" fillId="0" borderId="0" xfId="0" applyAlignment="1">
      <alignment vertical="center"/>
    </xf>
    <xf numFmtId="0" fontId="10" fillId="0" borderId="10" xfId="0" applyFont="1" applyBorder="1" applyAlignment="1">
      <alignment horizontal="center"/>
    </xf>
    <xf numFmtId="0" fontId="20" fillId="0" borderId="36" xfId="0" applyFont="1" applyBorder="1"/>
    <xf numFmtId="20"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0" xfId="0" applyAlignment="1">
      <alignment wrapText="1"/>
    </xf>
    <xf numFmtId="164" fontId="3" fillId="4" borderId="27" xfId="0" applyNumberFormat="1" applyFont="1" applyFill="1" applyBorder="1" applyAlignment="1">
      <alignment horizontal="center" vertical="center"/>
    </xf>
    <xf numFmtId="164" fontId="1" fillId="4" borderId="25" xfId="0" applyNumberFormat="1" applyFont="1" applyFill="1" applyBorder="1" applyAlignment="1">
      <alignment horizontal="center" vertical="center"/>
    </xf>
    <xf numFmtId="164" fontId="1" fillId="4" borderId="43" xfId="0" applyNumberFormat="1" applyFont="1" applyFill="1" applyBorder="1" applyAlignment="1">
      <alignment horizontal="center" vertical="center"/>
    </xf>
    <xf numFmtId="0" fontId="10" fillId="8" borderId="54" xfId="0" applyFont="1" applyFill="1" applyBorder="1"/>
    <xf numFmtId="0" fontId="10" fillId="8" borderId="55" xfId="0" applyFont="1" applyFill="1" applyBorder="1"/>
    <xf numFmtId="0" fontId="20" fillId="8" borderId="55" xfId="0" applyFont="1" applyFill="1" applyBorder="1" applyAlignment="1" applyProtection="1">
      <alignment horizontal="center" vertical="center"/>
      <protection locked="0"/>
    </xf>
    <xf numFmtId="0" fontId="20" fillId="8" borderId="56" xfId="0" applyFont="1" applyFill="1" applyBorder="1" applyAlignment="1" applyProtection="1">
      <alignment horizontal="center" vertical="center"/>
      <protection locked="0"/>
    </xf>
    <xf numFmtId="0" fontId="3" fillId="0" borderId="40" xfId="0" applyFont="1" applyBorder="1" applyAlignment="1">
      <alignment horizontal="center" vertical="center"/>
    </xf>
    <xf numFmtId="0" fontId="3" fillId="0" borderId="4" xfId="0" applyFont="1" applyBorder="1" applyAlignment="1">
      <alignment horizontal="center" vertical="center"/>
    </xf>
    <xf numFmtId="0" fontId="10" fillId="8" borderId="1" xfId="0" applyFont="1" applyFill="1" applyBorder="1" applyAlignment="1">
      <alignment horizontal="center" vertical="center"/>
    </xf>
    <xf numFmtId="0" fontId="20" fillId="8" borderId="32" xfId="0" applyFont="1" applyFill="1" applyBorder="1" applyAlignment="1">
      <alignment horizontal="center"/>
    </xf>
    <xf numFmtId="0" fontId="20" fillId="8" borderId="1" xfId="0" applyFont="1" applyFill="1" applyBorder="1" applyAlignment="1" applyProtection="1">
      <alignment horizontal="center" vertical="center"/>
      <protection locked="0"/>
    </xf>
    <xf numFmtId="0" fontId="20" fillId="8" borderId="32" xfId="0" applyFont="1" applyFill="1" applyBorder="1" applyAlignment="1" applyProtection="1">
      <alignment horizontal="center" vertical="center"/>
      <protection locked="0"/>
    </xf>
    <xf numFmtId="0" fontId="10" fillId="8" borderId="31" xfId="0" applyFont="1" applyFill="1" applyBorder="1" applyAlignment="1">
      <alignment horizontal="left" vertical="top"/>
    </xf>
    <xf numFmtId="0" fontId="10" fillId="8" borderId="1" xfId="0" applyFont="1" applyFill="1" applyBorder="1" applyAlignment="1">
      <alignment horizontal="left" vertical="top"/>
    </xf>
    <xf numFmtId="0" fontId="21" fillId="8" borderId="53" xfId="0" applyFont="1" applyFill="1" applyBorder="1" applyAlignment="1" applyProtection="1">
      <alignment horizontal="left" vertical="top"/>
      <protection locked="0"/>
    </xf>
    <xf numFmtId="0" fontId="20" fillId="8" borderId="19" xfId="0" applyFont="1" applyFill="1" applyBorder="1" applyAlignment="1">
      <alignment horizontal="left" vertical="top"/>
    </xf>
    <xf numFmtId="0" fontId="11" fillId="8" borderId="20" xfId="0" applyFont="1" applyFill="1" applyBorder="1" applyAlignment="1" applyProtection="1">
      <alignment horizontal="center" vertical="top"/>
      <protection locked="0"/>
    </xf>
    <xf numFmtId="0" fontId="9" fillId="8" borderId="21" xfId="0" applyFont="1" applyFill="1" applyBorder="1" applyAlignment="1">
      <alignment horizontal="center" vertical="top"/>
    </xf>
    <xf numFmtId="0" fontId="9" fillId="0" borderId="51" xfId="0" applyFont="1" applyBorder="1" applyAlignment="1">
      <alignment wrapText="1"/>
    </xf>
    <xf numFmtId="0" fontId="9" fillId="0" borderId="13" xfId="0" applyFont="1" applyBorder="1" applyAlignment="1">
      <alignment wrapText="1"/>
    </xf>
    <xf numFmtId="0" fontId="7" fillId="6" borderId="12" xfId="1" applyFont="1" applyFill="1" applyBorder="1" applyAlignment="1"/>
    <xf numFmtId="0" fontId="7" fillId="6" borderId="13" xfId="1" applyFont="1" applyFill="1" applyBorder="1" applyAlignment="1"/>
    <xf numFmtId="0" fontId="7" fillId="6" borderId="52" xfId="1" applyFont="1" applyFill="1" applyBorder="1" applyAlignment="1"/>
    <xf numFmtId="0" fontId="21" fillId="8" borderId="24" xfId="0" applyFont="1" applyFill="1" applyBorder="1" applyAlignment="1" applyProtection="1">
      <alignment vertical="center"/>
      <protection locked="0"/>
    </xf>
    <xf numFmtId="0" fontId="20" fillId="8" borderId="16" xfId="0" applyFont="1" applyFill="1" applyBorder="1" applyProtection="1">
      <protection locked="0"/>
    </xf>
    <xf numFmtId="0" fontId="20" fillId="8" borderId="39" xfId="0" applyFont="1" applyFill="1" applyBorder="1" applyProtection="1">
      <protection locked="0"/>
    </xf>
    <xf numFmtId="0" fontId="3" fillId="4" borderId="42" xfId="0" applyFont="1" applyFill="1" applyBorder="1" applyAlignment="1">
      <alignment horizontal="center" vertical="center"/>
    </xf>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20" fillId="0" borderId="32"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10" fillId="0" borderId="31" xfId="0" applyFont="1" applyBorder="1"/>
    <xf numFmtId="0" fontId="10" fillId="0" borderId="1" xfId="0" applyFont="1" applyBorder="1"/>
    <xf numFmtId="0" fontId="10" fillId="0" borderId="28" xfId="0" applyFont="1" applyBorder="1"/>
    <xf numFmtId="0" fontId="10" fillId="0" borderId="29" xfId="0" applyFont="1" applyBorder="1"/>
    <xf numFmtId="0" fontId="20" fillId="0" borderId="1" xfId="0" applyFont="1" applyBorder="1"/>
    <xf numFmtId="0" fontId="4" fillId="0" borderId="0" xfId="0" applyFont="1" applyAlignment="1">
      <alignment horizontal="center"/>
    </xf>
    <xf numFmtId="0" fontId="10" fillId="0" borderId="50" xfId="0" applyFont="1" applyBorder="1"/>
    <xf numFmtId="0" fontId="10" fillId="0" borderId="17" xfId="0" applyFont="1" applyBorder="1"/>
    <xf numFmtId="0" fontId="10" fillId="0" borderId="18" xfId="0" applyFont="1" applyBorder="1"/>
    <xf numFmtId="0" fontId="10" fillId="0" borderId="46" xfId="0" applyFont="1" applyBorder="1" applyAlignment="1">
      <alignment horizontal="left" vertical="center" wrapText="1"/>
    </xf>
    <xf numFmtId="0" fontId="20" fillId="0" borderId="6" xfId="0" applyFont="1" applyBorder="1" applyAlignment="1">
      <alignment horizontal="left" vertical="center" wrapText="1"/>
    </xf>
    <xf numFmtId="0" fontId="10" fillId="0" borderId="31" xfId="0" applyFont="1" applyBorder="1" applyAlignment="1">
      <alignment horizontal="left" vertical="center" wrapText="1"/>
    </xf>
    <xf numFmtId="0" fontId="20" fillId="0" borderId="1" xfId="0" applyFont="1" applyBorder="1" applyAlignment="1">
      <alignment horizontal="left" vertical="center" wrapText="1"/>
    </xf>
    <xf numFmtId="0" fontId="20" fillId="0" borderId="31" xfId="0" applyFont="1" applyBorder="1" applyAlignment="1">
      <alignment horizontal="left" vertical="center" wrapText="1"/>
    </xf>
    <xf numFmtId="0" fontId="20" fillId="0" borderId="6" xfId="0" applyFont="1" applyBorder="1" applyAlignment="1" applyProtection="1">
      <alignment horizontal="left" vertical="center"/>
      <protection locked="0"/>
    </xf>
    <xf numFmtId="0" fontId="20" fillId="0" borderId="47" xfId="0" applyFont="1" applyBorder="1" applyAlignment="1" applyProtection="1">
      <alignment horizontal="left" vertical="center"/>
      <protection locked="0"/>
    </xf>
    <xf numFmtId="0" fontId="20" fillId="0" borderId="1" xfId="0" applyFont="1" applyBorder="1" applyAlignment="1" applyProtection="1">
      <alignment horizontal="left" vertical="center"/>
      <protection locked="0"/>
    </xf>
    <xf numFmtId="0" fontId="20" fillId="0" borderId="32" xfId="0" applyFont="1" applyBorder="1" applyAlignment="1" applyProtection="1">
      <alignment horizontal="left" vertical="center"/>
      <protection locked="0"/>
    </xf>
    <xf numFmtId="0" fontId="10" fillId="8" borderId="31" xfId="0" applyFont="1" applyFill="1" applyBorder="1"/>
    <xf numFmtId="0" fontId="10" fillId="8" borderId="1" xfId="0" applyFont="1" applyFill="1" applyBorder="1"/>
    <xf numFmtId="0" fontId="0" fillId="0" borderId="31" xfId="0" applyBorder="1" applyAlignment="1" applyProtection="1">
      <alignment horizontal="center" vertical="center"/>
      <protection locked="0"/>
    </xf>
    <xf numFmtId="0" fontId="10" fillId="0" borderId="49" xfId="0" applyFont="1" applyBorder="1"/>
    <xf numFmtId="0" fontId="10" fillId="0" borderId="2" xfId="0" applyFont="1" applyBorder="1"/>
    <xf numFmtId="0" fontId="20" fillId="0" borderId="5" xfId="0" applyFont="1" applyBorder="1" applyAlignment="1" applyProtection="1">
      <alignment horizontal="center"/>
      <protection locked="0"/>
    </xf>
    <xf numFmtId="0" fontId="20" fillId="0" borderId="9" xfId="0" applyFont="1" applyBorder="1" applyAlignment="1" applyProtection="1">
      <alignment horizontal="center"/>
      <protection locked="0"/>
    </xf>
    <xf numFmtId="0" fontId="20" fillId="0" borderId="37" xfId="0" applyFont="1" applyBorder="1" applyAlignment="1" applyProtection="1">
      <alignment horizontal="center"/>
      <protection locked="0"/>
    </xf>
    <xf numFmtId="0" fontId="6" fillId="6" borderId="5" xfId="1" applyFont="1" applyFill="1" applyBorder="1" applyAlignment="1" applyProtection="1">
      <alignment horizontal="left"/>
      <protection locked="0"/>
    </xf>
    <xf numFmtId="0" fontId="6" fillId="6" borderId="9" xfId="1" applyFont="1" applyFill="1" applyBorder="1" applyAlignment="1" applyProtection="1">
      <alignment horizontal="left"/>
      <protection locked="0"/>
    </xf>
    <xf numFmtId="0" fontId="6" fillId="6" borderId="37" xfId="1" applyFont="1" applyFill="1" applyBorder="1" applyAlignment="1" applyProtection="1">
      <alignment horizontal="left"/>
      <protection locked="0"/>
    </xf>
    <xf numFmtId="0" fontId="3" fillId="4" borderId="44" xfId="0" applyFont="1" applyFill="1" applyBorder="1" applyAlignment="1">
      <alignment horizontal="center" vertical="center"/>
    </xf>
    <xf numFmtId="0" fontId="0" fillId="4" borderId="14" xfId="0" applyFill="1" applyBorder="1" applyAlignment="1">
      <alignment horizontal="center" vertical="center"/>
    </xf>
    <xf numFmtId="164" fontId="3" fillId="4" borderId="14" xfId="0" applyNumberFormat="1" applyFont="1" applyFill="1" applyBorder="1" applyAlignment="1">
      <alignment horizontal="center" vertical="center"/>
    </xf>
    <xf numFmtId="0" fontId="3" fillId="4" borderId="14" xfId="0" applyFont="1" applyFill="1" applyBorder="1" applyAlignment="1">
      <alignment horizontal="center" vertical="center"/>
    </xf>
    <xf numFmtId="0" fontId="3" fillId="4" borderId="45"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wrapText="1"/>
    </xf>
    <xf numFmtId="0" fontId="20" fillId="0" borderId="1" xfId="0" applyFont="1" applyBorder="1" applyAlignment="1" applyProtection="1">
      <alignment horizontal="center"/>
      <protection locked="0"/>
    </xf>
    <xf numFmtId="0" fontId="20" fillId="0" borderId="32" xfId="0" applyFont="1" applyBorder="1" applyAlignment="1" applyProtection="1">
      <alignment horizontal="center"/>
      <protection locked="0"/>
    </xf>
    <xf numFmtId="0" fontId="2" fillId="0" borderId="31"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1" fillId="0" borderId="0" xfId="0" applyFont="1" applyAlignment="1">
      <alignment horizontal="center"/>
    </xf>
    <xf numFmtId="0" fontId="10" fillId="0" borderId="35" xfId="0" applyFont="1" applyBorder="1" applyAlignment="1">
      <alignment horizontal="center"/>
    </xf>
    <xf numFmtId="0" fontId="3" fillId="0" borderId="31" xfId="0" applyFont="1" applyBorder="1" applyAlignment="1">
      <alignment horizontal="center" vertical="center"/>
    </xf>
    <xf numFmtId="0" fontId="2" fillId="0" borderId="1" xfId="0" applyFont="1" applyBorder="1" applyAlignment="1">
      <alignment horizontal="center" vertical="center"/>
    </xf>
    <xf numFmtId="0" fontId="18" fillId="0" borderId="38" xfId="0" applyFont="1" applyBorder="1"/>
    <xf numFmtId="0" fontId="0" fillId="0" borderId="16" xfId="0" applyBorder="1"/>
    <xf numFmtId="0" fontId="0" fillId="0" borderId="39" xfId="0" applyBorder="1"/>
    <xf numFmtId="0" fontId="20" fillId="0" borderId="11" xfId="0" applyFont="1" applyBorder="1" applyAlignment="1" applyProtection="1">
      <alignment horizontal="center" vertical="center"/>
      <protection locked="0"/>
    </xf>
    <xf numFmtId="0" fontId="20" fillId="0" borderId="34" xfId="0" applyFont="1" applyBorder="1" applyAlignment="1" applyProtection="1">
      <alignment horizontal="center" vertical="center"/>
      <protection locked="0"/>
    </xf>
    <xf numFmtId="0" fontId="2" fillId="0" borderId="49"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10" fillId="0" borderId="57" xfId="0" applyFont="1" applyBorder="1" applyAlignment="1">
      <alignment horizontal="left" vertical="center" wrapText="1"/>
    </xf>
    <xf numFmtId="0" fontId="10" fillId="0" borderId="9" xfId="0" applyFont="1" applyBorder="1" applyAlignment="1">
      <alignment horizontal="left" vertical="center" wrapText="1"/>
    </xf>
    <xf numFmtId="0" fontId="10" fillId="0" borderId="58" xfId="0" applyFont="1" applyBorder="1" applyAlignment="1">
      <alignment horizontal="left" vertical="center" wrapText="1"/>
    </xf>
    <xf numFmtId="0" fontId="17" fillId="0" borderId="33" xfId="0" applyFont="1" applyBorder="1"/>
    <xf numFmtId="0" fontId="10" fillId="0" borderId="11" xfId="0" applyFont="1" applyBorder="1"/>
    <xf numFmtId="0" fontId="0" fillId="0" borderId="48" xfId="0" applyBorder="1" applyAlignment="1">
      <alignment horizontal="left" vertical="center" wrapText="1"/>
    </xf>
    <xf numFmtId="0" fontId="10" fillId="0" borderId="19" xfId="0" applyFont="1" applyBorder="1" applyAlignment="1" applyProtection="1">
      <alignment horizontal="center"/>
      <protection locked="0"/>
    </xf>
  </cellXfs>
  <cellStyles count="2">
    <cellStyle name="Hyperlink" xfId="1" builtinId="8"/>
    <cellStyle name="Normal" xfId="0" builtinId="0"/>
  </cellStyles>
  <dxfs count="24">
    <dxf>
      <protection locked="1" hidden="1"/>
    </dxf>
    <dxf>
      <protection locked="1" hidden="1"/>
    </dxf>
    <dxf>
      <protection locked="1" hidden="1"/>
    </dxf>
    <dxf>
      <alignment horizontal="general" vertical="bottom" textRotation="0" wrapText="0" indent="0" justifyLastLine="0" shrinkToFit="0" readingOrder="0"/>
      <protection locked="1" hidden="1"/>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Calibri"/>
        <family val="2"/>
        <scheme val="minor"/>
      </font>
      <fill>
        <patternFill patternType="solid">
          <fgColor theme="4"/>
          <bgColor theme="4"/>
        </patternFill>
      </fill>
    </dxf>
    <dxf>
      <border outline="0">
        <right style="thin">
          <color theme="4" tint="0.39997558519241921"/>
        </right>
      </border>
    </dxf>
    <dxf>
      <protection locked="1" hidden="1"/>
    </dxf>
    <dxf>
      <protection locked="1" hidden="1"/>
    </dxf>
    <dxf>
      <protection locked="1" hidden="1"/>
    </dxf>
    <dxf>
      <protection locked="1" hidden="1"/>
    </dxf>
    <dxf>
      <protection locked="1" hidden="1"/>
    </dxf>
    <dxf>
      <protection locked="1" hidden="1"/>
    </dxf>
    <dxf>
      <alignment horizontal="general" vertical="bottom" textRotation="0" wrapText="0" indent="0" justifyLastLine="0" shrinkToFit="0" readingOrder="0"/>
      <protection locked="1" hidden="1"/>
    </dxf>
    <dxf>
      <alignment horizontal="general" vertical="bottom" textRotation="0" wrapText="0" indent="0" justifyLastLine="0" shrinkToFit="0" readingOrder="0"/>
      <protection locked="1" hidden="1"/>
    </dxf>
    <dxf>
      <protection locked="1" hidden="1"/>
    </dxf>
    <dxf>
      <protection locked="1" hidden="1"/>
    </dxf>
    <dxf>
      <protection locked="1" hidden="1"/>
    </dxf>
    <dxf>
      <border outline="0">
        <top style="thin">
          <color theme="1"/>
        </top>
      </border>
    </dxf>
    <dxf>
      <protection locked="1" hidden="1"/>
    </dxf>
    <dxf>
      <border outline="0">
        <bottom style="thin">
          <color theme="1"/>
        </bottom>
      </border>
    </dxf>
    <dxf>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17144</xdr:colOff>
      <xdr:row>0</xdr:row>
      <xdr:rowOff>0</xdr:rowOff>
    </xdr:from>
    <xdr:to>
      <xdr:col>10</xdr:col>
      <xdr:colOff>0</xdr:colOff>
      <xdr:row>4</xdr:row>
      <xdr:rowOff>0</xdr:rowOff>
    </xdr:to>
    <xdr:pic>
      <xdr:nvPicPr>
        <xdr:cNvPr id="6" name="Picture 5">
          <a:extLst>
            <a:ext uri="{FF2B5EF4-FFF2-40B4-BE49-F238E27FC236}">
              <a16:creationId xmlns:a16="http://schemas.microsoft.com/office/drawing/2014/main" id="{12739404-82E5-7D4E-552A-2270A8F31CE5}"/>
            </a:ext>
            <a:ext uri="{147F2762-F138-4A5C-976F-8EAC2B608ADB}">
              <a16:predDERef xmlns:a16="http://schemas.microsoft.com/office/drawing/2014/main" pred="{6597DE25-7C59-0FEA-F677-02E2341A9576}"/>
            </a:ext>
          </a:extLst>
        </xdr:cNvPr>
        <xdr:cNvPicPr>
          <a:picLocks noChangeAspect="1"/>
        </xdr:cNvPicPr>
      </xdr:nvPicPr>
      <xdr:blipFill>
        <a:blip xmlns:r="http://schemas.openxmlformats.org/officeDocument/2006/relationships" r:embed="rId1"/>
        <a:stretch>
          <a:fillRect/>
        </a:stretch>
      </xdr:blipFill>
      <xdr:spPr>
        <a:xfrm>
          <a:off x="17144" y="0"/>
          <a:ext cx="10224136" cy="7391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4460F1-59AD-4D0A-8EAD-A489A35C7782}" name="Table2" displayName="Table2" ref="F225:G292" totalsRowShown="0" headerRowDxfId="23" dataDxfId="21" headerRowBorderDxfId="22" tableBorderDxfId="20">
  <autoFilter ref="F225:G292" xr:uid="{234460F1-59AD-4D0A-8EAD-A489A35C7782}"/>
  <sortState xmlns:xlrd2="http://schemas.microsoft.com/office/spreadsheetml/2017/richdata2" ref="F226:G292">
    <sortCondition ref="F225:F292"/>
  </sortState>
  <tableColumns count="2">
    <tableColumn id="1" xr3:uid="{A61540C1-6F33-4CB2-80D2-CC84C0322052}" name="N/A" dataDxfId="19"/>
    <tableColumn id="2" xr3:uid="{D7190EB4-2C71-48A0-9AA8-89E998DF9787}" name="£0.00" dataDxfId="1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8E7108-8228-4940-A3DE-C43E64E8518C}" name="Table1" displayName="Table1" ref="B251:B268" totalsRowShown="0" headerRowDxfId="17" dataDxfId="16">
  <autoFilter ref="B251:B268" xr:uid="{388E7108-8228-4940-A3DE-C43E64E8518C}"/>
  <tableColumns count="1">
    <tableColumn id="1" xr3:uid="{870AAD27-CA65-4664-8906-1C3F108B9C5B}" name="Column1" dataDxfId="1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26086EB-77C4-438A-8843-00DE6CA42395}" name="Table4" displayName="Table4" ref="E217:E225" totalsRowShown="0" headerRowDxfId="14" dataDxfId="13">
  <autoFilter ref="E217:E225" xr:uid="{626086EB-77C4-438A-8843-00DE6CA42395}"/>
  <tableColumns count="1">
    <tableColumn id="1" xr3:uid="{AF51B81F-CDDA-467F-BC61-FF338B784550}" name="Column1" dataDxfId="1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641F9CC-E511-436E-A3AA-FA95D7AA2255}" name="Table6" displayName="Table6" ref="A218:A221" totalsRowShown="0" headerRowDxfId="11" dataDxfId="10">
  <autoFilter ref="A218:A221" xr:uid="{D641F9CC-E511-436E-A3AA-FA95D7AA2255}"/>
  <tableColumns count="1">
    <tableColumn id="1" xr3:uid="{5B28A088-9086-4BC5-B3A3-D7D4B8E936D0}" name="Column1" dataDxfId="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E8D4D5A-B777-41AE-AF48-EB1C81F97AE9}" name="Table9" displayName="Table9" ref="B283:C286" totalsRowShown="0" tableBorderDxfId="8">
  <autoFilter ref="B283:C286" xr:uid="{4E8D4D5A-B777-41AE-AF48-EB1C81F97AE9}"/>
  <tableColumns count="2">
    <tableColumn id="1" xr3:uid="{D08BC184-6D76-43C4-90E4-D85534D1110C}" name="Column2"/>
    <tableColumn id="2" xr3:uid="{E40AC894-E85A-4C93-BD6F-E6F89FF1239C}" name="Column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73B98AF-EB0B-4821-A342-611B94FCF20B}" name="Table12" displayName="Table12" ref="B271:B280" totalsRowShown="0" headerRowDxfId="7" dataDxfId="6" tableBorderDxfId="5">
  <autoFilter ref="B271:B280" xr:uid="{673B98AF-EB0B-4821-A342-611B94FCF20B}"/>
  <tableColumns count="1">
    <tableColumn id="1" xr3:uid="{DF72E099-8DD0-4A68-8C24-AEF07ABC5E32}" name="Column1" dataDxfId="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219C0F7-0E65-4207-91ED-644C3F0BE12F}" name="Table314" displayName="Table314" ref="B290:B294" totalsRowShown="0" headerRowDxfId="3">
  <autoFilter ref="B290:B294" xr:uid="{4219C0F7-0E65-4207-91ED-644C3F0BE12F}"/>
  <tableColumns count="1">
    <tableColumn id="1" xr3:uid="{8DCEDDA1-F558-47D2-A62B-FE9CB58D05A7}" name="Column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4DE252A-FB92-414A-A899-464AD8358B25}" name="Table3" displayName="Table3" ref="D228:D232" totalsRowShown="0" headerRowDxfId="0" dataDxfId="1">
  <autoFilter ref="D228:D232" xr:uid="{C4DE252A-FB92-414A-A899-464AD8358B25}"/>
  <tableColumns count="1">
    <tableColumn id="1" xr3:uid="{0DB9F06F-DA54-4F77-9430-06A6D11106B6}" name="Column1" dataDxfId="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3.xml"/><Relationship Id="rId13" Type="http://schemas.openxmlformats.org/officeDocument/2006/relationships/table" Target="../tables/table8.xml"/><Relationship Id="rId3" Type="http://schemas.openxmlformats.org/officeDocument/2006/relationships/hyperlink" Target="mailto:aldersley_centralbookings@wolverhampton.gov.uk" TargetMode="External"/><Relationship Id="rId7" Type="http://schemas.openxmlformats.org/officeDocument/2006/relationships/table" Target="../tables/table2.xml"/><Relationship Id="rId12" Type="http://schemas.openxmlformats.org/officeDocument/2006/relationships/table" Target="../tables/table7.xml"/><Relationship Id="rId2" Type="http://schemas.openxmlformats.org/officeDocument/2006/relationships/hyperlink" Target="mailto:Aldersley.wvactive@wolverhampton.gov.uk" TargetMode="External"/><Relationship Id="rId1" Type="http://schemas.openxmlformats.org/officeDocument/2006/relationships/hyperlink" Target="mailto:louise.moan@wolverhampton.gov.uk" TargetMode="External"/><Relationship Id="rId6" Type="http://schemas.openxmlformats.org/officeDocument/2006/relationships/table" Target="../tables/table1.xml"/><Relationship Id="rId11" Type="http://schemas.openxmlformats.org/officeDocument/2006/relationships/table" Target="../tables/table6.xml"/><Relationship Id="rId5" Type="http://schemas.openxmlformats.org/officeDocument/2006/relationships/drawing" Target="../drawings/drawing1.xml"/><Relationship Id="rId10" Type="http://schemas.openxmlformats.org/officeDocument/2006/relationships/table" Target="../tables/table5.xml"/><Relationship Id="rId4" Type="http://schemas.openxmlformats.org/officeDocument/2006/relationships/printerSettings" Target="../printerSettings/printerSettings1.bin"/><Relationship Id="rId9"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698DE-EF17-4D8D-A042-5EA75BEC8650}">
  <sheetPr>
    <pageSetUpPr fitToPage="1"/>
  </sheetPr>
  <dimension ref="A1:S296"/>
  <sheetViews>
    <sheetView tabSelected="1" zoomScaleNormal="100" workbookViewId="0">
      <selection activeCell="K50" sqref="K50:S50"/>
    </sheetView>
  </sheetViews>
  <sheetFormatPr defaultRowHeight="14.4" x14ac:dyDescent="0.3"/>
  <cols>
    <col min="1" max="3" width="10.44140625" customWidth="1"/>
    <col min="4" max="4" width="14.6640625" customWidth="1"/>
    <col min="5" max="5" width="16.44140625" customWidth="1"/>
    <col min="6" max="6" width="18.33203125" customWidth="1"/>
    <col min="7" max="7" width="22.88671875" customWidth="1"/>
    <col min="8" max="8" width="12.88671875" customWidth="1"/>
    <col min="9" max="9" width="15.21875" customWidth="1"/>
    <col min="10" max="10" width="17.5546875" customWidth="1"/>
  </cols>
  <sheetData>
    <row r="1" spans="1:19" x14ac:dyDescent="0.3">
      <c r="A1" s="50"/>
      <c r="B1" s="50"/>
      <c r="C1" s="50"/>
      <c r="D1" s="50"/>
      <c r="E1" s="50"/>
      <c r="F1" s="50"/>
      <c r="G1" s="50"/>
      <c r="H1" s="50"/>
      <c r="I1" s="50"/>
      <c r="J1" s="50"/>
    </row>
    <row r="2" spans="1:19" x14ac:dyDescent="0.3">
      <c r="A2" s="50"/>
      <c r="B2" s="50"/>
      <c r="C2" s="50"/>
      <c r="D2" s="50"/>
      <c r="E2" s="50"/>
      <c r="F2" s="50"/>
      <c r="G2" s="50"/>
      <c r="H2" s="50"/>
      <c r="I2" s="50"/>
      <c r="J2" s="50"/>
    </row>
    <row r="3" spans="1:19" x14ac:dyDescent="0.3">
      <c r="A3" s="50"/>
      <c r="B3" s="50"/>
      <c r="C3" s="50"/>
      <c r="D3" s="50"/>
      <c r="E3" s="50"/>
      <c r="F3" s="50"/>
      <c r="G3" s="50"/>
      <c r="H3" s="50"/>
      <c r="I3" s="50"/>
      <c r="J3" s="50"/>
    </row>
    <row r="4" spans="1:19" ht="15" thickBot="1" x14ac:dyDescent="0.35">
      <c r="A4" s="51"/>
      <c r="B4" s="51"/>
      <c r="C4" s="51"/>
      <c r="D4" s="51"/>
      <c r="E4" s="51"/>
      <c r="F4" s="51"/>
      <c r="G4" s="51"/>
      <c r="H4" s="51"/>
      <c r="I4" s="51"/>
      <c r="J4" s="51"/>
    </row>
    <row r="5" spans="1:19" ht="12.9" customHeight="1" x14ac:dyDescent="0.3">
      <c r="A5" s="101" t="s">
        <v>0</v>
      </c>
      <c r="B5" s="102"/>
      <c r="C5" s="102"/>
      <c r="D5" s="97" t="s">
        <v>1</v>
      </c>
      <c r="E5" s="97"/>
      <c r="F5" s="97"/>
      <c r="G5" s="97"/>
      <c r="H5" s="97"/>
      <c r="I5" s="97"/>
      <c r="J5" s="98"/>
      <c r="K5" s="54"/>
      <c r="L5" s="54"/>
      <c r="M5" s="54"/>
      <c r="N5" s="54"/>
      <c r="O5" s="54"/>
      <c r="P5" s="54"/>
      <c r="Q5" s="54"/>
      <c r="R5" s="54"/>
      <c r="S5" s="54"/>
    </row>
    <row r="6" spans="1:19" ht="12.9" customHeight="1" x14ac:dyDescent="0.3">
      <c r="A6" s="99" t="s">
        <v>2</v>
      </c>
      <c r="B6" s="100"/>
      <c r="C6" s="100"/>
      <c r="D6" s="52"/>
      <c r="E6" s="52"/>
      <c r="F6" s="52"/>
      <c r="G6" s="52"/>
      <c r="H6" s="52"/>
      <c r="I6" s="52"/>
      <c r="J6" s="93"/>
      <c r="K6" s="54"/>
      <c r="L6" s="54"/>
      <c r="M6" s="54"/>
      <c r="N6" s="54"/>
      <c r="O6" s="54"/>
      <c r="P6" s="54"/>
      <c r="Q6" s="54"/>
      <c r="R6" s="54"/>
      <c r="S6" s="54"/>
    </row>
    <row r="7" spans="1:19" ht="12.9" customHeight="1" x14ac:dyDescent="0.3">
      <c r="A7" s="99" t="s">
        <v>3</v>
      </c>
      <c r="B7" s="100"/>
      <c r="C7" s="100"/>
      <c r="D7" s="52"/>
      <c r="E7" s="52"/>
      <c r="F7" s="52"/>
      <c r="G7" s="52"/>
      <c r="H7" s="52"/>
      <c r="I7" s="52"/>
      <c r="J7" s="93"/>
      <c r="K7" s="54"/>
      <c r="L7" s="54"/>
      <c r="M7" s="54"/>
      <c r="N7" s="54"/>
      <c r="O7" s="54"/>
      <c r="P7" s="54"/>
      <c r="Q7" s="54"/>
      <c r="R7" s="54"/>
      <c r="S7" s="54"/>
    </row>
    <row r="8" spans="1:19" ht="12.9" customHeight="1" x14ac:dyDescent="0.3">
      <c r="A8" s="99" t="s">
        <v>4</v>
      </c>
      <c r="B8" s="103"/>
      <c r="C8" s="103"/>
      <c r="D8" s="52"/>
      <c r="E8" s="52"/>
      <c r="F8" s="52"/>
      <c r="G8" s="52"/>
      <c r="H8" s="52"/>
      <c r="I8" s="52"/>
      <c r="J8" s="93"/>
      <c r="K8" s="54"/>
      <c r="L8" s="54"/>
      <c r="M8" s="54"/>
      <c r="N8" s="54"/>
      <c r="O8" s="54"/>
      <c r="P8" s="54"/>
      <c r="Q8" s="54"/>
      <c r="R8" s="54"/>
      <c r="S8" s="54"/>
    </row>
    <row r="9" spans="1:19" ht="12.9" customHeight="1" x14ac:dyDescent="0.3">
      <c r="A9" s="99" t="s">
        <v>5</v>
      </c>
      <c r="B9" s="100"/>
      <c r="C9" s="100"/>
      <c r="D9" s="52"/>
      <c r="E9" s="52"/>
      <c r="F9" s="52"/>
      <c r="G9" s="52"/>
      <c r="H9" s="52"/>
      <c r="I9" s="52"/>
      <c r="J9" s="93"/>
      <c r="K9" s="54"/>
      <c r="L9" s="54"/>
      <c r="M9" s="54"/>
      <c r="N9" s="54"/>
      <c r="O9" s="54"/>
      <c r="P9" s="54"/>
      <c r="Q9" s="54"/>
      <c r="R9" s="54"/>
      <c r="S9" s="54"/>
    </row>
    <row r="10" spans="1:19" ht="12.9" customHeight="1" x14ac:dyDescent="0.3">
      <c r="A10" s="99" t="s">
        <v>6</v>
      </c>
      <c r="B10" s="100"/>
      <c r="C10" s="100"/>
      <c r="D10" s="52"/>
      <c r="E10" s="52"/>
      <c r="F10" s="52"/>
      <c r="G10" s="52"/>
      <c r="H10" s="52"/>
      <c r="I10" s="52"/>
      <c r="J10" s="93"/>
      <c r="K10" s="55"/>
      <c r="L10" s="55"/>
      <c r="M10" s="55"/>
      <c r="N10" s="55"/>
      <c r="O10" s="55"/>
      <c r="P10" s="55"/>
      <c r="Q10" s="55"/>
      <c r="R10" s="55"/>
      <c r="S10" s="55"/>
    </row>
    <row r="11" spans="1:19" ht="12.9" customHeight="1" x14ac:dyDescent="0.3">
      <c r="A11" s="99" t="s">
        <v>7</v>
      </c>
      <c r="B11" s="100"/>
      <c r="C11" s="100"/>
      <c r="D11" s="52"/>
      <c r="E11" s="52"/>
      <c r="F11" s="52"/>
      <c r="G11" s="52"/>
      <c r="H11" s="52"/>
      <c r="I11" s="52"/>
      <c r="J11" s="93"/>
      <c r="K11" s="55"/>
      <c r="L11" s="55"/>
      <c r="M11" s="55"/>
      <c r="N11" s="55"/>
      <c r="O11" s="55"/>
      <c r="P11" s="55"/>
      <c r="Q11" s="55"/>
      <c r="R11" s="55"/>
      <c r="S11" s="55"/>
    </row>
    <row r="12" spans="1:19" ht="12.9" customHeight="1" x14ac:dyDescent="0.3">
      <c r="A12" s="99" t="s">
        <v>8</v>
      </c>
      <c r="B12" s="100"/>
      <c r="C12" s="100"/>
      <c r="D12" s="52"/>
      <c r="E12" s="52"/>
      <c r="F12" s="52"/>
      <c r="G12" s="52"/>
      <c r="H12" s="52"/>
      <c r="I12" s="52"/>
      <c r="J12" s="93"/>
      <c r="K12" s="55"/>
      <c r="L12" s="55"/>
      <c r="M12" s="55"/>
      <c r="N12" s="55"/>
      <c r="O12" s="55"/>
      <c r="P12" s="55"/>
      <c r="Q12" s="55"/>
      <c r="R12" s="55"/>
      <c r="S12" s="55"/>
    </row>
    <row r="13" spans="1:19" ht="12.9" customHeight="1" x14ac:dyDescent="0.3">
      <c r="A13" s="99" t="s">
        <v>9</v>
      </c>
      <c r="B13" s="100"/>
      <c r="C13" s="100"/>
      <c r="D13" s="52"/>
      <c r="E13" s="52"/>
      <c r="F13" s="52"/>
      <c r="G13" s="52"/>
      <c r="H13" s="52"/>
      <c r="I13" s="52"/>
      <c r="J13" s="93"/>
      <c r="K13" s="55"/>
      <c r="L13" s="55"/>
      <c r="M13" s="55"/>
      <c r="N13" s="55"/>
      <c r="O13" s="55"/>
      <c r="P13" s="55"/>
      <c r="Q13" s="55"/>
      <c r="R13" s="55"/>
      <c r="S13" s="55"/>
    </row>
    <row r="14" spans="1:19" ht="12.9" customHeight="1" x14ac:dyDescent="0.3">
      <c r="A14" s="99" t="s">
        <v>10</v>
      </c>
      <c r="B14" s="100"/>
      <c r="C14" s="100"/>
      <c r="D14" s="52"/>
      <c r="E14" s="52"/>
      <c r="F14" s="52"/>
      <c r="G14" s="52"/>
      <c r="H14" s="52"/>
      <c r="I14" s="52"/>
      <c r="J14" s="93"/>
      <c r="K14" s="55"/>
      <c r="L14" s="55"/>
      <c r="M14" s="55"/>
      <c r="N14" s="55"/>
      <c r="O14" s="55"/>
      <c r="P14" s="55"/>
      <c r="Q14" s="55"/>
      <c r="R14" s="55"/>
      <c r="S14" s="55"/>
    </row>
    <row r="15" spans="1:19" ht="12.9" customHeight="1" x14ac:dyDescent="0.3">
      <c r="A15" s="99" t="s">
        <v>11</v>
      </c>
      <c r="B15" s="103"/>
      <c r="C15" s="103"/>
      <c r="D15" s="52"/>
      <c r="E15" s="52"/>
      <c r="F15" s="52"/>
      <c r="G15" s="52"/>
      <c r="H15" s="52"/>
      <c r="I15" s="52"/>
      <c r="J15" s="93"/>
      <c r="K15" s="54"/>
      <c r="L15" s="54"/>
      <c r="M15" s="54"/>
      <c r="N15" s="54"/>
      <c r="O15" s="54"/>
      <c r="P15" s="54"/>
      <c r="Q15" s="54"/>
      <c r="R15" s="54"/>
      <c r="S15" s="54"/>
    </row>
    <row r="16" spans="1:19" ht="12.9" customHeight="1" x14ac:dyDescent="0.3">
      <c r="A16" s="99" t="s">
        <v>12</v>
      </c>
      <c r="B16" s="103"/>
      <c r="C16" s="103"/>
      <c r="D16" s="52"/>
      <c r="E16" s="52"/>
      <c r="F16" s="52"/>
      <c r="G16" s="52"/>
      <c r="H16" s="52"/>
      <c r="I16" s="52"/>
      <c r="J16" s="93"/>
      <c r="K16" s="54"/>
      <c r="L16" s="54"/>
      <c r="M16" s="54"/>
      <c r="N16" s="54"/>
      <c r="O16" s="54"/>
      <c r="P16" s="54"/>
      <c r="Q16" s="54"/>
      <c r="R16" s="54"/>
      <c r="S16" s="54"/>
    </row>
    <row r="17" spans="1:19" ht="41.25" customHeight="1" x14ac:dyDescent="0.3">
      <c r="A17" s="150" t="s">
        <v>13</v>
      </c>
      <c r="B17" s="151"/>
      <c r="C17" s="152"/>
      <c r="D17" s="52"/>
      <c r="E17" s="52"/>
      <c r="F17" s="52"/>
      <c r="G17" s="52"/>
      <c r="H17" s="52"/>
      <c r="I17" s="52"/>
      <c r="J17" s="93"/>
      <c r="K17" s="54"/>
      <c r="L17" s="54"/>
      <c r="M17" s="54"/>
      <c r="N17" s="54"/>
      <c r="O17" s="54"/>
      <c r="P17" s="54"/>
      <c r="Q17" s="54"/>
      <c r="R17" s="54"/>
      <c r="S17" s="54"/>
    </row>
    <row r="18" spans="1:19" ht="12.9" customHeight="1" x14ac:dyDescent="0.3">
      <c r="A18" s="99" t="s">
        <v>14</v>
      </c>
      <c r="B18" s="100"/>
      <c r="C18" s="100"/>
      <c r="D18" s="52"/>
      <c r="E18" s="52"/>
      <c r="F18" s="52"/>
      <c r="G18" s="52"/>
      <c r="H18" s="52"/>
      <c r="I18" s="52"/>
      <c r="J18" s="93"/>
      <c r="K18" s="54"/>
      <c r="L18" s="54"/>
      <c r="M18" s="54"/>
      <c r="N18" s="54"/>
      <c r="O18" s="54"/>
      <c r="P18" s="54"/>
      <c r="Q18" s="54"/>
      <c r="R18" s="54"/>
      <c r="S18" s="54"/>
    </row>
    <row r="19" spans="1:19" ht="12.9" customHeight="1" x14ac:dyDescent="0.3">
      <c r="A19" s="99" t="s">
        <v>15</v>
      </c>
      <c r="B19" s="100"/>
      <c r="C19" s="100"/>
      <c r="D19" s="52"/>
      <c r="E19" s="52"/>
      <c r="F19" s="52"/>
      <c r="G19" s="52"/>
      <c r="H19" s="52"/>
      <c r="I19" s="52"/>
      <c r="J19" s="93"/>
      <c r="K19" s="54"/>
      <c r="L19" s="54"/>
      <c r="M19" s="54"/>
      <c r="N19" s="54"/>
      <c r="O19" s="54"/>
      <c r="P19" s="54"/>
      <c r="Q19" s="54"/>
      <c r="R19" s="54"/>
      <c r="S19" s="54"/>
    </row>
    <row r="20" spans="1:19" ht="12.9" customHeight="1" thickBot="1" x14ac:dyDescent="0.35">
      <c r="A20" s="153" t="s">
        <v>16</v>
      </c>
      <c r="B20" s="154"/>
      <c r="C20" s="154"/>
      <c r="D20" s="146"/>
      <c r="E20" s="146"/>
      <c r="F20" s="146"/>
      <c r="G20" s="146"/>
      <c r="H20" s="146"/>
      <c r="I20" s="146"/>
      <c r="J20" s="147"/>
      <c r="K20" s="54"/>
      <c r="L20" s="54"/>
      <c r="M20" s="54"/>
      <c r="N20" s="54"/>
      <c r="O20" s="54"/>
      <c r="P20" s="54"/>
      <c r="Q20" s="54"/>
      <c r="R20" s="54"/>
      <c r="S20" s="54"/>
    </row>
    <row r="21" spans="1:19" ht="12.9" customHeight="1" thickTop="1" x14ac:dyDescent="0.3">
      <c r="A21" s="140" t="s">
        <v>17</v>
      </c>
      <c r="B21" s="57"/>
      <c r="C21" s="57"/>
      <c r="D21" s="48" t="s">
        <v>18</v>
      </c>
      <c r="E21" s="47" t="s">
        <v>141</v>
      </c>
      <c r="F21" s="57" t="s">
        <v>19</v>
      </c>
      <c r="G21" s="57"/>
      <c r="H21" s="57" t="s">
        <v>20</v>
      </c>
      <c r="I21" s="57"/>
      <c r="J21" s="58"/>
      <c r="K21" s="55"/>
      <c r="L21" s="55"/>
      <c r="M21" s="55"/>
      <c r="N21" s="55"/>
      <c r="O21" s="55"/>
      <c r="P21" s="55"/>
      <c r="Q21" s="55"/>
      <c r="R21" s="55"/>
      <c r="S21" s="55"/>
    </row>
    <row r="22" spans="1:19" ht="12.9" customHeight="1" x14ac:dyDescent="0.3">
      <c r="A22" s="119"/>
      <c r="B22" s="60"/>
      <c r="C22" s="60"/>
      <c r="D22" s="49"/>
      <c r="E22" s="156"/>
      <c r="F22" s="60"/>
      <c r="G22" s="60"/>
      <c r="H22" s="59"/>
      <c r="I22" s="60"/>
      <c r="J22" s="61"/>
      <c r="K22" s="55"/>
      <c r="L22" s="55"/>
      <c r="M22" s="55"/>
      <c r="N22" s="55"/>
      <c r="O22" s="55"/>
      <c r="P22" s="55"/>
      <c r="Q22" s="55"/>
      <c r="R22" s="55"/>
      <c r="S22" s="55"/>
    </row>
    <row r="23" spans="1:19" ht="12.9" customHeight="1" x14ac:dyDescent="0.3">
      <c r="A23" s="119"/>
      <c r="B23" s="60"/>
      <c r="C23" s="60"/>
      <c r="D23" s="49"/>
      <c r="E23" s="156"/>
      <c r="F23" s="60"/>
      <c r="G23" s="60"/>
      <c r="H23" s="59"/>
      <c r="I23" s="60"/>
      <c r="J23" s="61"/>
      <c r="K23" s="55"/>
      <c r="L23" s="55"/>
      <c r="M23" s="55"/>
      <c r="N23" s="55"/>
      <c r="O23" s="55"/>
      <c r="P23" s="55"/>
      <c r="Q23" s="55"/>
      <c r="R23" s="55"/>
      <c r="S23" s="55"/>
    </row>
    <row r="24" spans="1:19" ht="12.9" customHeight="1" x14ac:dyDescent="0.3">
      <c r="A24" s="119"/>
      <c r="B24" s="60"/>
      <c r="C24" s="60"/>
      <c r="D24" s="49"/>
      <c r="E24" s="156"/>
      <c r="F24" s="60"/>
      <c r="G24" s="60"/>
      <c r="H24" s="59"/>
      <c r="I24" s="60"/>
      <c r="J24" s="61"/>
      <c r="K24" s="55"/>
      <c r="L24" s="55"/>
      <c r="M24" s="55"/>
      <c r="N24" s="55"/>
      <c r="O24" s="55"/>
      <c r="P24" s="55"/>
      <c r="Q24" s="55"/>
      <c r="R24" s="55"/>
      <c r="S24" s="55"/>
    </row>
    <row r="25" spans="1:19" x14ac:dyDescent="0.3">
      <c r="A25" s="119"/>
      <c r="B25" s="60"/>
      <c r="C25" s="60"/>
      <c r="D25" s="49"/>
      <c r="E25" s="156"/>
      <c r="F25" s="60"/>
      <c r="G25" s="60"/>
      <c r="H25" s="59"/>
      <c r="I25" s="60"/>
      <c r="J25" s="61"/>
      <c r="K25" s="55"/>
      <c r="L25" s="55"/>
      <c r="M25" s="55"/>
      <c r="N25" s="55"/>
      <c r="O25" s="55"/>
      <c r="P25" s="55"/>
      <c r="Q25" s="55"/>
      <c r="R25" s="55"/>
      <c r="S25" s="55"/>
    </row>
    <row r="26" spans="1:19" x14ac:dyDescent="0.3">
      <c r="A26" s="119"/>
      <c r="B26" s="60"/>
      <c r="C26" s="60"/>
      <c r="D26" s="49"/>
      <c r="E26" s="156"/>
      <c r="F26" s="60"/>
      <c r="G26" s="60"/>
      <c r="H26" s="60"/>
      <c r="I26" s="60"/>
      <c r="J26" s="61"/>
      <c r="K26" s="55"/>
      <c r="L26" s="55"/>
      <c r="M26" s="55"/>
      <c r="N26" s="55"/>
      <c r="O26" s="55"/>
      <c r="P26" s="55"/>
      <c r="Q26" s="55"/>
      <c r="R26" s="55"/>
      <c r="S26" s="55"/>
    </row>
    <row r="27" spans="1:19" x14ac:dyDescent="0.3">
      <c r="A27" s="119"/>
      <c r="B27" s="60"/>
      <c r="C27" s="60"/>
      <c r="D27" s="49"/>
      <c r="E27" s="156"/>
      <c r="F27" s="60"/>
      <c r="G27" s="60"/>
      <c r="H27" s="94"/>
      <c r="I27" s="95"/>
      <c r="J27" s="96"/>
      <c r="K27" s="55"/>
      <c r="L27" s="55"/>
      <c r="M27" s="55"/>
      <c r="N27" s="55"/>
      <c r="O27" s="55"/>
      <c r="P27" s="55"/>
      <c r="Q27" s="55"/>
      <c r="R27" s="55"/>
      <c r="S27" s="55"/>
    </row>
    <row r="28" spans="1:19" x14ac:dyDescent="0.3">
      <c r="A28" s="119"/>
      <c r="B28" s="60"/>
      <c r="C28" s="60"/>
      <c r="D28" s="49"/>
      <c r="E28" s="156"/>
      <c r="F28" s="60"/>
      <c r="G28" s="60"/>
      <c r="H28" s="94"/>
      <c r="I28" s="95"/>
      <c r="J28" s="96"/>
      <c r="K28" s="55"/>
      <c r="L28" s="55"/>
      <c r="M28" s="55"/>
      <c r="N28" s="55"/>
      <c r="O28" s="55"/>
      <c r="P28" s="55"/>
      <c r="Q28" s="55"/>
      <c r="R28" s="55"/>
      <c r="S28" s="55"/>
    </row>
    <row r="29" spans="1:19" ht="15" thickBot="1" x14ac:dyDescent="0.35">
      <c r="A29" s="119"/>
      <c r="B29" s="60"/>
      <c r="C29" s="60"/>
      <c r="D29" s="49"/>
      <c r="E29" s="156"/>
      <c r="F29" s="60"/>
      <c r="G29" s="60"/>
      <c r="H29" s="60"/>
      <c r="I29" s="60"/>
      <c r="J29" s="61"/>
      <c r="K29" s="55"/>
      <c r="L29" s="55"/>
      <c r="M29" s="55"/>
      <c r="N29" s="55"/>
      <c r="O29" s="55"/>
      <c r="P29" s="55"/>
      <c r="Q29" s="55"/>
      <c r="R29" s="55"/>
      <c r="S29" s="55"/>
    </row>
    <row r="30" spans="1:19" ht="12.9" customHeight="1" thickTop="1" x14ac:dyDescent="0.3">
      <c r="A30" s="143" t="s">
        <v>139</v>
      </c>
      <c r="B30" s="144"/>
      <c r="C30" s="144"/>
      <c r="D30" s="144"/>
      <c r="E30" s="144"/>
      <c r="F30" s="144"/>
      <c r="G30" s="144"/>
      <c r="H30" s="144"/>
      <c r="I30" s="144"/>
      <c r="J30" s="145"/>
      <c r="K30" s="54"/>
      <c r="L30" s="54"/>
      <c r="M30" s="54"/>
      <c r="N30" s="54"/>
      <c r="O30" s="54"/>
      <c r="P30" s="54"/>
      <c r="Q30" s="54"/>
      <c r="R30" s="54"/>
      <c r="S30" s="54"/>
    </row>
    <row r="31" spans="1:19" ht="12.9" customHeight="1" x14ac:dyDescent="0.3">
      <c r="A31" s="141" t="s">
        <v>21</v>
      </c>
      <c r="B31" s="142"/>
      <c r="C31" s="142"/>
      <c r="D31" s="3" t="s">
        <v>22</v>
      </c>
      <c r="E31" s="3" t="s">
        <v>23</v>
      </c>
      <c r="F31" s="7" t="s">
        <v>24</v>
      </c>
      <c r="G31" s="8" t="s">
        <v>21</v>
      </c>
      <c r="H31" s="5" t="s">
        <v>22</v>
      </c>
      <c r="I31" s="3" t="s">
        <v>23</v>
      </c>
      <c r="J31" s="23" t="s">
        <v>24</v>
      </c>
      <c r="K31" s="155"/>
      <c r="L31" s="55"/>
      <c r="M31" s="55"/>
      <c r="N31" s="55"/>
      <c r="O31" s="55"/>
      <c r="P31" s="55"/>
      <c r="Q31" s="55"/>
      <c r="R31" s="55"/>
      <c r="S31" s="55"/>
    </row>
    <row r="32" spans="1:19" ht="12.9" customHeight="1" x14ac:dyDescent="0.3">
      <c r="A32" s="137" t="s">
        <v>25</v>
      </c>
      <c r="B32" s="138"/>
      <c r="C32" s="138"/>
      <c r="D32" s="11"/>
      <c r="E32" s="4" t="str">
        <f>IF(A32="","",VLOOKUP(A32,F224:G285,2,FALSE))</f>
        <v>£0.00</v>
      </c>
      <c r="F32" s="6">
        <f t="shared" ref="F32:F36" si="0">SUM(D32*E32)</f>
        <v>0</v>
      </c>
      <c r="G32" s="12" t="s">
        <v>25</v>
      </c>
      <c r="H32" s="11"/>
      <c r="I32" s="4" t="str">
        <f>IF(G32="","",VLOOKUP(G32,F225:G286,2,FALSE))</f>
        <v>£0.00</v>
      </c>
      <c r="J32" s="24">
        <f>SUM(H32*I32)</f>
        <v>0</v>
      </c>
      <c r="K32" s="155"/>
      <c r="L32" s="55"/>
      <c r="M32" s="55"/>
      <c r="N32" s="55"/>
      <c r="O32" s="55"/>
      <c r="P32" s="55"/>
      <c r="Q32" s="55"/>
      <c r="R32" s="55"/>
      <c r="S32" s="55"/>
    </row>
    <row r="33" spans="1:19" ht="12.9" customHeight="1" x14ac:dyDescent="0.3">
      <c r="A33" s="137" t="s">
        <v>25</v>
      </c>
      <c r="B33" s="138"/>
      <c r="C33" s="138"/>
      <c r="D33" s="11"/>
      <c r="E33" s="4" t="str">
        <f>IF(A33="","",VLOOKUP(A33,F225:G286,2,FALSE))</f>
        <v>£0.00</v>
      </c>
      <c r="F33" s="6">
        <f t="shared" si="0"/>
        <v>0</v>
      </c>
      <c r="G33" s="12" t="s">
        <v>25</v>
      </c>
      <c r="H33" s="11"/>
      <c r="I33" s="4" t="str">
        <f>IF(G33="","",VLOOKUP(G33,F225:G286,2,FALSE))</f>
        <v>£0.00</v>
      </c>
      <c r="J33" s="24">
        <f t="shared" ref="J33:J36" si="1">SUM(H33*I33)</f>
        <v>0</v>
      </c>
      <c r="K33" s="155"/>
      <c r="L33" s="55"/>
      <c r="M33" s="55"/>
      <c r="N33" s="55"/>
      <c r="O33" s="55"/>
      <c r="P33" s="55"/>
      <c r="Q33" s="55"/>
      <c r="R33" s="55"/>
      <c r="S33" s="55"/>
    </row>
    <row r="34" spans="1:19" ht="12.9" customHeight="1" x14ac:dyDescent="0.3">
      <c r="A34" s="137" t="s">
        <v>25</v>
      </c>
      <c r="B34" s="138"/>
      <c r="C34" s="138"/>
      <c r="D34" s="11"/>
      <c r="E34" s="4" t="str">
        <f>IF(A34="","",VLOOKUP(A34,F225:G286,2,FALSE))</f>
        <v>£0.00</v>
      </c>
      <c r="F34" s="6">
        <f t="shared" si="0"/>
        <v>0</v>
      </c>
      <c r="G34" s="12" t="s">
        <v>25</v>
      </c>
      <c r="H34" s="11"/>
      <c r="I34" s="4" t="str">
        <f>IF(G34="","",VLOOKUP(G34,F225:G286,2,FALSE))</f>
        <v>£0.00</v>
      </c>
      <c r="J34" s="24">
        <f t="shared" si="1"/>
        <v>0</v>
      </c>
      <c r="K34" s="155"/>
      <c r="L34" s="55"/>
      <c r="M34" s="55"/>
      <c r="N34" s="55"/>
      <c r="O34" s="55"/>
      <c r="P34" s="55"/>
      <c r="Q34" s="55"/>
      <c r="R34" s="55"/>
      <c r="S34" s="55"/>
    </row>
    <row r="35" spans="1:19" ht="12.9" customHeight="1" x14ac:dyDescent="0.3">
      <c r="A35" s="137" t="s">
        <v>25</v>
      </c>
      <c r="B35" s="138"/>
      <c r="C35" s="138"/>
      <c r="D35" s="11"/>
      <c r="E35" s="4" t="str">
        <f>IF(A35="","",VLOOKUP(A35,F225:G286,2,FALSE))</f>
        <v>£0.00</v>
      </c>
      <c r="F35" s="6">
        <f t="shared" si="0"/>
        <v>0</v>
      </c>
      <c r="G35" s="12" t="s">
        <v>25</v>
      </c>
      <c r="H35" s="11"/>
      <c r="I35" s="4" t="str">
        <f>IF(G35="","",VLOOKUP(G35,F225:G286,2,FALSE))</f>
        <v>£0.00</v>
      </c>
      <c r="J35" s="24">
        <f t="shared" si="1"/>
        <v>0</v>
      </c>
      <c r="K35" s="155"/>
      <c r="L35" s="55"/>
      <c r="M35" s="55"/>
      <c r="N35" s="55"/>
      <c r="O35" s="55"/>
      <c r="P35" s="55"/>
      <c r="Q35" s="55"/>
      <c r="R35" s="55"/>
      <c r="S35" s="55"/>
    </row>
    <row r="36" spans="1:19" ht="12.9" customHeight="1" thickBot="1" x14ac:dyDescent="0.35">
      <c r="A36" s="148" t="s">
        <v>25</v>
      </c>
      <c r="B36" s="149"/>
      <c r="C36" s="149"/>
      <c r="D36" s="42"/>
      <c r="E36" s="43" t="str">
        <f>IF(A36="","",VLOOKUP(A36,F225:G286,2,FALSE))</f>
        <v>£0.00</v>
      </c>
      <c r="F36" s="44">
        <f t="shared" si="0"/>
        <v>0</v>
      </c>
      <c r="G36" s="45" t="s">
        <v>25</v>
      </c>
      <c r="H36" s="42"/>
      <c r="I36" s="43" t="str">
        <f>IF(G36="","",VLOOKUP(G36,F225:G286,2,FALSE))</f>
        <v>£0.00</v>
      </c>
      <c r="J36" s="46">
        <f t="shared" si="1"/>
        <v>0</v>
      </c>
      <c r="K36" s="155"/>
      <c r="L36" s="55"/>
      <c r="M36" s="55"/>
      <c r="N36" s="55"/>
      <c r="O36" s="55"/>
      <c r="P36" s="55"/>
      <c r="Q36" s="55"/>
      <c r="R36" s="55"/>
      <c r="S36" s="55"/>
    </row>
    <row r="37" spans="1:19" ht="12.9" customHeight="1" thickBot="1" x14ac:dyDescent="0.35">
      <c r="A37" s="70" t="s">
        <v>27</v>
      </c>
      <c r="B37" s="71"/>
      <c r="C37" s="71"/>
      <c r="D37" s="15">
        <f>SUM(D32:D36)</f>
        <v>0</v>
      </c>
      <c r="E37" s="10">
        <f>SUM(E32:E36)</f>
        <v>0</v>
      </c>
      <c r="F37" s="10">
        <f>SUM(F32:F36)</f>
        <v>0</v>
      </c>
      <c r="G37" s="9" t="s">
        <v>27</v>
      </c>
      <c r="H37" s="15">
        <f>SUM(H25:H36)</f>
        <v>0</v>
      </c>
      <c r="I37" s="10">
        <f>SUM(I32:I36)</f>
        <v>0</v>
      </c>
      <c r="J37" s="25">
        <f>SUM(J32:J36)</f>
        <v>0</v>
      </c>
      <c r="K37" s="155"/>
      <c r="L37" s="55"/>
      <c r="M37" s="55"/>
      <c r="N37" s="55"/>
      <c r="O37" s="55"/>
      <c r="P37" s="55"/>
      <c r="Q37" s="55"/>
      <c r="R37" s="55"/>
      <c r="S37" s="55"/>
    </row>
    <row r="38" spans="1:19" ht="12.9" customHeight="1" thickTop="1" x14ac:dyDescent="0.3">
      <c r="A38" s="143" t="s">
        <v>140</v>
      </c>
      <c r="B38" s="144"/>
      <c r="C38" s="144"/>
      <c r="D38" s="144"/>
      <c r="E38" s="144"/>
      <c r="F38" s="144"/>
      <c r="G38" s="144"/>
      <c r="H38" s="144"/>
      <c r="I38" s="144"/>
      <c r="J38" s="145"/>
      <c r="K38" s="155"/>
      <c r="L38" s="55"/>
      <c r="M38" s="55"/>
      <c r="N38" s="55"/>
      <c r="O38" s="55"/>
      <c r="P38" s="55"/>
      <c r="Q38" s="55"/>
      <c r="R38" s="55"/>
      <c r="S38" s="55"/>
    </row>
    <row r="39" spans="1:19" ht="12.9" customHeight="1" x14ac:dyDescent="0.3">
      <c r="A39" s="137" t="s">
        <v>25</v>
      </c>
      <c r="B39" s="138"/>
      <c r="C39" s="138"/>
      <c r="D39" s="11"/>
      <c r="E39" s="4" t="str">
        <f>IF(A39="","",VLOOKUP(A39,F223:G284,2,FALSE))</f>
        <v>£0.00</v>
      </c>
      <c r="F39" s="6">
        <f>SUM(D39*E39)*150%</f>
        <v>0</v>
      </c>
      <c r="G39" s="12" t="s">
        <v>25</v>
      </c>
      <c r="H39" s="11"/>
      <c r="I39" s="4" t="str">
        <f>IF(G39="","",VLOOKUP(G39,F223:G284,2,FALSE))</f>
        <v>£0.00</v>
      </c>
      <c r="J39" s="24">
        <f>SUM(H39*I39)*150</f>
        <v>0</v>
      </c>
      <c r="K39" s="155"/>
      <c r="L39" s="55"/>
      <c r="M39" s="55"/>
      <c r="N39" s="55"/>
      <c r="O39" s="55"/>
      <c r="P39" s="55"/>
      <c r="Q39" s="55"/>
      <c r="R39" s="55"/>
      <c r="S39" s="55"/>
    </row>
    <row r="40" spans="1:19" ht="12.9" customHeight="1" x14ac:dyDescent="0.3">
      <c r="A40" s="137" t="s">
        <v>25</v>
      </c>
      <c r="B40" s="138"/>
      <c r="C40" s="138"/>
      <c r="D40" s="11"/>
      <c r="E40" s="4" t="str">
        <f>IF(A40="","",VLOOKUP(A40,F222:G283,2,FALSE))</f>
        <v>£0.00</v>
      </c>
      <c r="F40" s="6">
        <f>SUM(D40*E40)*150%</f>
        <v>0</v>
      </c>
      <c r="G40" s="12" t="s">
        <v>25</v>
      </c>
      <c r="H40" s="11"/>
      <c r="I40" s="4" t="str">
        <f>IF(G40="","",VLOOKUP(G40,F224:G285,2,FALSE))</f>
        <v>£0.00</v>
      </c>
      <c r="J40" s="24">
        <f>SUM(H40*I40)*150</f>
        <v>0</v>
      </c>
      <c r="K40" s="155"/>
      <c r="L40" s="55"/>
      <c r="M40" s="55"/>
      <c r="N40" s="55"/>
      <c r="O40" s="55"/>
      <c r="P40" s="55"/>
      <c r="Q40" s="55"/>
      <c r="R40" s="55"/>
      <c r="S40" s="55"/>
    </row>
    <row r="41" spans="1:19" ht="12.9" customHeight="1" x14ac:dyDescent="0.3">
      <c r="A41" s="137" t="s">
        <v>25</v>
      </c>
      <c r="B41" s="138"/>
      <c r="C41" s="138"/>
      <c r="D41" s="11"/>
      <c r="E41" s="4" t="str">
        <f>IF(A41="","",VLOOKUP(A41,F223:G284,2,FALSE))</f>
        <v>£0.00</v>
      </c>
      <c r="F41" s="6">
        <f t="shared" ref="F41:F43" si="2">SUM(D41*E41)*150%</f>
        <v>0</v>
      </c>
      <c r="G41" s="12" t="s">
        <v>25</v>
      </c>
      <c r="H41" s="11"/>
      <c r="I41" s="4" t="str">
        <f t="shared" ref="I41:I42" si="3">IF(G41="","",VLOOKUP(G41,F223:G284,2,FALSE))</f>
        <v>£0.00</v>
      </c>
      <c r="J41" s="24">
        <f t="shared" ref="J41:J43" si="4">SUM(H41*I41)*150</f>
        <v>0</v>
      </c>
      <c r="K41" s="155"/>
      <c r="L41" s="55"/>
      <c r="M41" s="55"/>
      <c r="N41" s="55"/>
      <c r="O41" s="55"/>
      <c r="P41" s="55"/>
      <c r="Q41" s="55"/>
      <c r="R41" s="55"/>
      <c r="S41" s="55"/>
    </row>
    <row r="42" spans="1:19" ht="12.9" customHeight="1" x14ac:dyDescent="0.3">
      <c r="A42" s="137" t="s">
        <v>25</v>
      </c>
      <c r="B42" s="138"/>
      <c r="C42" s="138"/>
      <c r="D42" s="11"/>
      <c r="E42" s="4" t="str">
        <f>IF(A42="","",VLOOKUP(A42,F224:G285,2,FALSE))</f>
        <v>£0.00</v>
      </c>
      <c r="F42" s="6">
        <f t="shared" si="2"/>
        <v>0</v>
      </c>
      <c r="G42" s="12" t="s">
        <v>25</v>
      </c>
      <c r="H42" s="11"/>
      <c r="I42" s="4" t="str">
        <f t="shared" si="3"/>
        <v>£0.00</v>
      </c>
      <c r="J42" s="24">
        <f t="shared" si="4"/>
        <v>0</v>
      </c>
      <c r="K42" s="155"/>
      <c r="L42" s="55"/>
      <c r="M42" s="55"/>
      <c r="N42" s="55"/>
      <c r="O42" s="55"/>
      <c r="P42" s="55"/>
      <c r="Q42" s="55"/>
      <c r="R42" s="55"/>
      <c r="S42" s="55"/>
    </row>
    <row r="43" spans="1:19" ht="12.9" customHeight="1" thickBot="1" x14ac:dyDescent="0.35">
      <c r="A43" s="137" t="s">
        <v>25</v>
      </c>
      <c r="B43" s="138"/>
      <c r="C43" s="138"/>
      <c r="D43" s="11"/>
      <c r="E43" s="4" t="str">
        <f>IF(A43="","",VLOOKUP(A43,F225:G286,2,FALSE))</f>
        <v>£0.00</v>
      </c>
      <c r="F43" s="6">
        <f t="shared" si="2"/>
        <v>0</v>
      </c>
      <c r="G43" s="12" t="s">
        <v>25</v>
      </c>
      <c r="H43" s="11"/>
      <c r="I43" s="4" t="str">
        <f>IF(G43="","",VLOOKUP(G43,F225:G286,2,FALSE))</f>
        <v>£0.00</v>
      </c>
      <c r="J43" s="24">
        <f t="shared" si="4"/>
        <v>0</v>
      </c>
      <c r="K43" s="155"/>
      <c r="L43" s="55"/>
      <c r="M43" s="55"/>
      <c r="N43" s="55"/>
      <c r="O43" s="55"/>
      <c r="P43" s="55"/>
      <c r="Q43" s="55"/>
      <c r="R43" s="55"/>
      <c r="S43" s="55"/>
    </row>
    <row r="44" spans="1:19" ht="12.9" customHeight="1" thickBot="1" x14ac:dyDescent="0.35">
      <c r="A44" s="70" t="s">
        <v>27</v>
      </c>
      <c r="B44" s="71"/>
      <c r="C44" s="71"/>
      <c r="D44" s="15">
        <f>SUM(D39:D43)</f>
        <v>0</v>
      </c>
      <c r="E44" s="10">
        <f>SUM(E39:E43)</f>
        <v>0</v>
      </c>
      <c r="F44" s="10">
        <f>SUM(F39:F43)</f>
        <v>0</v>
      </c>
      <c r="G44" s="9" t="s">
        <v>27</v>
      </c>
      <c r="H44" s="15">
        <f>SUM(H32:H43)</f>
        <v>0</v>
      </c>
      <c r="I44" s="10">
        <f>SUM(I39:I43)</f>
        <v>0</v>
      </c>
      <c r="J44" s="10">
        <f>SUM(J39:J43)</f>
        <v>0</v>
      </c>
      <c r="K44" s="54"/>
      <c r="L44" s="54"/>
      <c r="M44" s="54"/>
      <c r="N44" s="54"/>
      <c r="O44" s="54"/>
      <c r="P44" s="54"/>
      <c r="Q44" s="54"/>
      <c r="R44" s="54"/>
      <c r="S44" s="54"/>
    </row>
    <row r="45" spans="1:19" ht="12.9" customHeight="1" thickBot="1" x14ac:dyDescent="0.35">
      <c r="A45" s="90" t="s">
        <v>28</v>
      </c>
      <c r="B45" s="91"/>
      <c r="C45" s="92"/>
      <c r="D45" s="63">
        <f>SUM(J44+F44+F37+J37)</f>
        <v>0</v>
      </c>
      <c r="E45" s="64"/>
      <c r="F45" s="64"/>
      <c r="G45" s="64"/>
      <c r="H45" s="64"/>
      <c r="I45" s="64"/>
      <c r="J45" s="65"/>
      <c r="K45" s="54"/>
      <c r="L45" s="54"/>
      <c r="M45" s="54"/>
      <c r="N45" s="54"/>
      <c r="O45" s="54"/>
      <c r="P45" s="54"/>
      <c r="Q45" s="54"/>
      <c r="R45" s="54"/>
      <c r="S45" s="54"/>
    </row>
    <row r="46" spans="1:19" ht="12.9" customHeight="1" thickBot="1" x14ac:dyDescent="0.35">
      <c r="A46" s="128" t="s">
        <v>29</v>
      </c>
      <c r="B46" s="129"/>
      <c r="C46" s="129"/>
      <c r="D46" s="130">
        <f>SUM(D45)/100*25</f>
        <v>0</v>
      </c>
      <c r="E46" s="131"/>
      <c r="F46" s="131"/>
      <c r="G46" s="131"/>
      <c r="H46" s="131"/>
      <c r="I46" s="131"/>
      <c r="J46" s="132"/>
      <c r="K46" s="54"/>
      <c r="L46" s="54"/>
      <c r="M46" s="54"/>
      <c r="N46" s="54"/>
      <c r="O46" s="54"/>
      <c r="P46" s="54"/>
      <c r="Q46" s="54"/>
      <c r="R46" s="54"/>
      <c r="S46" s="54"/>
    </row>
    <row r="47" spans="1:19" x14ac:dyDescent="0.3">
      <c r="A47" s="108" t="s">
        <v>30</v>
      </c>
      <c r="B47" s="109"/>
      <c r="C47" s="109"/>
      <c r="D47" s="113"/>
      <c r="E47" s="113"/>
      <c r="F47" s="113"/>
      <c r="G47" s="113"/>
      <c r="H47" s="113"/>
      <c r="I47" s="113"/>
      <c r="J47" s="114"/>
      <c r="K47" s="56"/>
      <c r="L47" s="56"/>
      <c r="M47" s="56"/>
      <c r="N47" s="56"/>
      <c r="O47" s="56"/>
      <c r="P47" s="56"/>
      <c r="Q47" s="56"/>
      <c r="R47" s="56"/>
      <c r="S47" s="56"/>
    </row>
    <row r="48" spans="1:19" x14ac:dyDescent="0.3">
      <c r="A48" s="110"/>
      <c r="B48" s="111"/>
      <c r="C48" s="111"/>
      <c r="D48" s="115"/>
      <c r="E48" s="115"/>
      <c r="F48" s="115"/>
      <c r="G48" s="115"/>
      <c r="H48" s="115"/>
      <c r="I48" s="115"/>
      <c r="J48" s="116"/>
      <c r="K48" s="56"/>
      <c r="L48" s="56"/>
      <c r="M48" s="56"/>
      <c r="N48" s="56"/>
      <c r="O48" s="56"/>
      <c r="P48" s="56"/>
      <c r="Q48" s="56"/>
      <c r="R48" s="56"/>
      <c r="S48" s="56"/>
    </row>
    <row r="49" spans="1:19" ht="8.25" customHeight="1" x14ac:dyDescent="0.3">
      <c r="A49" s="112"/>
      <c r="B49" s="111"/>
      <c r="C49" s="111"/>
      <c r="D49" s="115"/>
      <c r="E49" s="115"/>
      <c r="F49" s="115"/>
      <c r="G49" s="115"/>
      <c r="H49" s="115"/>
      <c r="I49" s="115"/>
      <c r="J49" s="116"/>
      <c r="K49" s="56"/>
      <c r="L49" s="56"/>
      <c r="M49" s="56"/>
      <c r="N49" s="56"/>
      <c r="O49" s="56"/>
      <c r="P49" s="56"/>
      <c r="Q49" s="56"/>
      <c r="R49" s="56"/>
      <c r="S49" s="56"/>
    </row>
    <row r="50" spans="1:19" ht="31.5" customHeight="1" x14ac:dyDescent="0.3">
      <c r="A50" s="110" t="s">
        <v>31</v>
      </c>
      <c r="B50" s="133"/>
      <c r="C50" s="133"/>
      <c r="D50" s="134"/>
      <c r="E50" s="134"/>
      <c r="F50" s="52"/>
      <c r="G50" s="52"/>
      <c r="H50" s="52"/>
      <c r="I50" s="52"/>
      <c r="J50" s="93"/>
      <c r="K50" s="62"/>
      <c r="L50" s="62"/>
      <c r="M50" s="62"/>
      <c r="N50" s="62"/>
      <c r="O50" s="62"/>
      <c r="P50" s="62"/>
      <c r="Q50" s="62"/>
      <c r="R50" s="62"/>
      <c r="S50" s="62"/>
    </row>
    <row r="51" spans="1:19" ht="12.9" customHeight="1" x14ac:dyDescent="0.3">
      <c r="A51" s="99" t="s">
        <v>33</v>
      </c>
      <c r="B51" s="100"/>
      <c r="C51" s="100"/>
      <c r="D51" s="135"/>
      <c r="E51" s="135"/>
      <c r="F51" s="135"/>
      <c r="G51" s="135"/>
      <c r="H51" s="135"/>
      <c r="I51" s="135"/>
      <c r="J51" s="136"/>
      <c r="K51" s="54"/>
      <c r="L51" s="54"/>
      <c r="M51" s="54"/>
      <c r="N51" s="54"/>
      <c r="O51" s="54"/>
      <c r="P51" s="54"/>
      <c r="Q51" s="54"/>
      <c r="R51" s="54"/>
      <c r="S51" s="54"/>
    </row>
    <row r="52" spans="1:19" ht="12.9" customHeight="1" x14ac:dyDescent="0.3">
      <c r="A52" s="40" t="s">
        <v>35</v>
      </c>
      <c r="B52" s="41"/>
      <c r="C52" s="41"/>
      <c r="D52" s="125" t="s">
        <v>36</v>
      </c>
      <c r="E52" s="126"/>
      <c r="F52" s="126"/>
      <c r="G52" s="126"/>
      <c r="H52" s="126"/>
      <c r="I52" s="126"/>
      <c r="J52" s="127"/>
      <c r="K52" s="54"/>
      <c r="L52" s="54"/>
      <c r="M52" s="54"/>
      <c r="N52" s="54"/>
      <c r="O52" s="54"/>
      <c r="P52" s="54"/>
      <c r="Q52" s="54"/>
      <c r="R52" s="54"/>
      <c r="S52" s="54"/>
    </row>
    <row r="53" spans="1:19" ht="12.9" customHeight="1" x14ac:dyDescent="0.3">
      <c r="A53" s="120" t="s">
        <v>37</v>
      </c>
      <c r="B53" s="121"/>
      <c r="C53" s="121"/>
      <c r="D53" s="122"/>
      <c r="E53" s="123"/>
      <c r="F53" s="123"/>
      <c r="G53" s="123"/>
      <c r="H53" s="123"/>
      <c r="I53" s="123"/>
      <c r="J53" s="124"/>
      <c r="K53" s="54"/>
      <c r="L53" s="54"/>
      <c r="M53" s="54"/>
      <c r="N53" s="54"/>
      <c r="O53" s="54"/>
      <c r="P53" s="54"/>
      <c r="Q53" s="54"/>
      <c r="R53" s="54"/>
      <c r="S53" s="54"/>
    </row>
    <row r="54" spans="1:19" ht="12.9" customHeight="1" x14ac:dyDescent="0.3">
      <c r="A54" s="105" t="s">
        <v>38</v>
      </c>
      <c r="B54" s="106"/>
      <c r="C54" s="107"/>
      <c r="D54" s="52"/>
      <c r="E54" s="52"/>
      <c r="F54" s="53" t="s">
        <v>39</v>
      </c>
      <c r="G54" s="53"/>
      <c r="H54" s="53"/>
      <c r="I54" s="52" t="s">
        <v>40</v>
      </c>
      <c r="J54" s="52"/>
      <c r="K54" s="54"/>
      <c r="L54" s="54"/>
      <c r="M54" s="54"/>
      <c r="N54" s="54"/>
      <c r="O54" s="54"/>
      <c r="P54" s="54"/>
      <c r="Q54" s="54"/>
      <c r="R54" s="54"/>
      <c r="S54" s="54"/>
    </row>
    <row r="55" spans="1:19" ht="12.9" customHeight="1" thickBot="1" x14ac:dyDescent="0.35">
      <c r="A55" s="82" t="s">
        <v>41</v>
      </c>
      <c r="B55" s="83"/>
      <c r="C55" s="83"/>
      <c r="D55" s="83"/>
      <c r="E55" s="83"/>
      <c r="F55" s="84" t="s">
        <v>42</v>
      </c>
      <c r="G55" s="85"/>
      <c r="H55" s="85"/>
      <c r="I55" s="85"/>
      <c r="J55" s="86"/>
      <c r="K55" s="54"/>
      <c r="L55" s="54"/>
      <c r="M55" s="54"/>
      <c r="N55" s="54"/>
      <c r="O55" s="54"/>
      <c r="P55" s="54"/>
      <c r="Q55" s="54"/>
      <c r="R55" s="54"/>
      <c r="S55" s="54"/>
    </row>
    <row r="56" spans="1:19" ht="12.9" customHeight="1" thickTop="1" x14ac:dyDescent="0.3">
      <c r="A56" s="78" t="s">
        <v>43</v>
      </c>
      <c r="B56" s="79"/>
      <c r="C56" s="80"/>
      <c r="D56" s="81"/>
      <c r="E56" s="81"/>
      <c r="F56" s="87" t="s">
        <v>44</v>
      </c>
      <c r="G56" s="88"/>
      <c r="H56" s="88"/>
      <c r="I56" s="88"/>
      <c r="J56" s="89"/>
      <c r="K56" s="54"/>
      <c r="L56" s="54"/>
      <c r="M56" s="54"/>
      <c r="N56" s="54"/>
      <c r="O56" s="54"/>
      <c r="P56" s="54"/>
      <c r="Q56" s="54"/>
      <c r="R56" s="54"/>
      <c r="S56" s="54"/>
    </row>
    <row r="57" spans="1:19" x14ac:dyDescent="0.3">
      <c r="A57" s="76" t="s">
        <v>45</v>
      </c>
      <c r="B57" s="77"/>
      <c r="C57" s="77"/>
      <c r="D57" s="72" t="s">
        <v>46</v>
      </c>
      <c r="E57" s="72"/>
      <c r="F57" s="72" t="s">
        <v>47</v>
      </c>
      <c r="G57" s="72"/>
      <c r="H57" s="72" t="s">
        <v>48</v>
      </c>
      <c r="I57" s="72"/>
      <c r="J57" s="73"/>
      <c r="K57" s="55"/>
      <c r="L57" s="55"/>
      <c r="M57" s="55"/>
      <c r="N57" s="55"/>
      <c r="O57" s="55"/>
      <c r="P57" s="55"/>
      <c r="Q57" s="55"/>
      <c r="R57" s="55"/>
      <c r="S57" s="55"/>
    </row>
    <row r="58" spans="1:19" ht="15" customHeight="1" x14ac:dyDescent="0.3">
      <c r="A58" s="76"/>
      <c r="B58" s="77"/>
      <c r="C58" s="77"/>
      <c r="D58" s="74"/>
      <c r="E58" s="74"/>
      <c r="F58" s="74"/>
      <c r="G58" s="74"/>
      <c r="H58" s="74"/>
      <c r="I58" s="74"/>
      <c r="J58" s="75"/>
      <c r="K58" s="54"/>
      <c r="L58" s="54"/>
      <c r="M58" s="54"/>
      <c r="N58" s="54"/>
      <c r="O58" s="54"/>
      <c r="P58" s="54"/>
      <c r="Q58" s="54"/>
      <c r="R58" s="54"/>
      <c r="S58" s="54"/>
    </row>
    <row r="59" spans="1:19" ht="12.9" customHeight="1" x14ac:dyDescent="0.3">
      <c r="A59" s="117" t="s">
        <v>49</v>
      </c>
      <c r="B59" s="118"/>
      <c r="C59" s="118"/>
      <c r="D59" s="74"/>
      <c r="E59" s="74"/>
      <c r="F59" s="74"/>
      <c r="G59" s="74"/>
      <c r="H59" s="74"/>
      <c r="I59" s="74"/>
      <c r="J59" s="75"/>
      <c r="K59" s="54"/>
      <c r="L59" s="54"/>
      <c r="M59" s="54"/>
      <c r="N59" s="54"/>
      <c r="O59" s="54"/>
      <c r="P59" s="54"/>
      <c r="Q59" s="54"/>
      <c r="R59" s="54"/>
      <c r="S59" s="54"/>
    </row>
    <row r="60" spans="1:19" ht="12.9" customHeight="1" thickBot="1" x14ac:dyDescent="0.35">
      <c r="A60" s="66" t="s">
        <v>50</v>
      </c>
      <c r="B60" s="67"/>
      <c r="C60" s="67"/>
      <c r="D60" s="68"/>
      <c r="E60" s="68"/>
      <c r="F60" s="68"/>
      <c r="G60" s="68"/>
      <c r="H60" s="68"/>
      <c r="I60" s="68"/>
      <c r="J60" s="69"/>
    </row>
    <row r="65" spans="1:10" ht="21" x14ac:dyDescent="0.4">
      <c r="A65" s="104"/>
      <c r="B65" s="104"/>
      <c r="C65" s="104"/>
      <c r="D65" s="104"/>
      <c r="E65" s="104"/>
      <c r="F65" s="104"/>
      <c r="G65" s="104"/>
      <c r="H65" s="104"/>
      <c r="I65" s="104"/>
      <c r="J65" s="104"/>
    </row>
    <row r="66" spans="1:10" x14ac:dyDescent="0.3">
      <c r="A66" s="139"/>
      <c r="B66" s="139"/>
      <c r="C66" s="139"/>
      <c r="D66" s="2"/>
      <c r="E66" s="2"/>
      <c r="F66" s="2"/>
      <c r="G66" s="2"/>
      <c r="H66" s="2"/>
    </row>
    <row r="67" spans="1:10" x14ac:dyDescent="0.3">
      <c r="A67" s="50"/>
      <c r="B67" s="50"/>
      <c r="C67" s="50"/>
      <c r="D67" s="1"/>
      <c r="E67" s="2"/>
      <c r="F67" s="2"/>
      <c r="G67" s="2"/>
    </row>
    <row r="68" spans="1:10" x14ac:dyDescent="0.3">
      <c r="A68" s="50"/>
      <c r="B68" s="50"/>
      <c r="C68" s="50"/>
      <c r="D68" s="1"/>
    </row>
    <row r="69" spans="1:10" x14ac:dyDescent="0.3">
      <c r="A69" s="50"/>
      <c r="B69" s="50"/>
      <c r="C69" s="50"/>
      <c r="D69" s="1"/>
    </row>
    <row r="70" spans="1:10" x14ac:dyDescent="0.3">
      <c r="A70" s="50"/>
      <c r="B70" s="50"/>
      <c r="C70" s="50"/>
      <c r="D70" s="1"/>
    </row>
    <row r="71" spans="1:10" x14ac:dyDescent="0.3">
      <c r="A71" s="50"/>
      <c r="B71" s="50"/>
      <c r="C71" s="50"/>
      <c r="D71" s="1"/>
    </row>
    <row r="72" spans="1:10" x14ac:dyDescent="0.3">
      <c r="A72" s="50"/>
      <c r="B72" s="50"/>
      <c r="C72" s="50"/>
      <c r="D72" s="1"/>
    </row>
    <row r="73" spans="1:10" x14ac:dyDescent="0.3">
      <c r="A73" s="50"/>
      <c r="B73" s="50"/>
      <c r="C73" s="50"/>
      <c r="D73" s="1"/>
    </row>
    <row r="74" spans="1:10" x14ac:dyDescent="0.3">
      <c r="A74" s="50"/>
      <c r="B74" s="50"/>
      <c r="C74" s="50"/>
      <c r="D74" s="1"/>
    </row>
    <row r="75" spans="1:10" x14ac:dyDescent="0.3">
      <c r="A75" s="50"/>
      <c r="B75" s="50"/>
      <c r="C75" s="50"/>
      <c r="D75" s="1"/>
    </row>
    <row r="76" spans="1:10" x14ac:dyDescent="0.3">
      <c r="A76" s="50"/>
      <c r="B76" s="50"/>
      <c r="C76" s="50"/>
      <c r="D76" s="1"/>
    </row>
    <row r="77" spans="1:10" x14ac:dyDescent="0.3">
      <c r="A77" s="50"/>
      <c r="B77" s="50"/>
      <c r="C77" s="50"/>
      <c r="D77" s="1"/>
    </row>
    <row r="78" spans="1:10" x14ac:dyDescent="0.3">
      <c r="A78" s="50"/>
      <c r="B78" s="50"/>
      <c r="C78" s="50"/>
      <c r="D78" s="1"/>
    </row>
    <row r="79" spans="1:10" x14ac:dyDescent="0.3">
      <c r="A79" s="50"/>
      <c r="B79" s="50"/>
      <c r="C79" s="50"/>
      <c r="D79" s="1"/>
    </row>
    <row r="80" spans="1:10" x14ac:dyDescent="0.3">
      <c r="A80" s="50"/>
      <c r="B80" s="50"/>
      <c r="C80" s="50"/>
      <c r="D80" s="1"/>
    </row>
    <row r="216" spans="1:10" x14ac:dyDescent="0.3">
      <c r="A216" s="13"/>
      <c r="B216" s="13"/>
      <c r="C216" s="13"/>
      <c r="D216" s="13"/>
      <c r="E216" s="13"/>
      <c r="F216" s="13"/>
      <c r="G216" s="13"/>
      <c r="H216" s="13"/>
      <c r="I216" s="13"/>
      <c r="J216" s="13"/>
    </row>
    <row r="217" spans="1:10" x14ac:dyDescent="0.3">
      <c r="A217" s="13"/>
      <c r="B217" s="13"/>
      <c r="C217" s="13"/>
      <c r="D217" s="13"/>
      <c r="E217" s="13" t="s">
        <v>51</v>
      </c>
      <c r="F217" s="13"/>
      <c r="G217" s="13"/>
      <c r="H217" s="13"/>
      <c r="I217" s="13"/>
    </row>
    <row r="218" spans="1:10" x14ac:dyDescent="0.3">
      <c r="A218" s="13" t="s">
        <v>51</v>
      </c>
      <c r="B218" s="13"/>
      <c r="C218" s="13"/>
      <c r="D218" s="13"/>
      <c r="E218" s="13"/>
      <c r="F218" s="13"/>
      <c r="G218" s="13"/>
      <c r="H218" s="13"/>
      <c r="I218" s="13"/>
    </row>
    <row r="219" spans="1:10" x14ac:dyDescent="0.3">
      <c r="A219" s="13"/>
      <c r="B219" s="13"/>
      <c r="C219" s="13"/>
      <c r="D219" s="13"/>
      <c r="E219" s="13" t="s">
        <v>52</v>
      </c>
      <c r="F219" s="13"/>
      <c r="G219" s="13"/>
      <c r="H219" s="13"/>
      <c r="I219" s="13"/>
    </row>
    <row r="220" spans="1:10" x14ac:dyDescent="0.3">
      <c r="A220" s="13" t="s">
        <v>32</v>
      </c>
      <c r="B220" s="13"/>
      <c r="C220" s="13"/>
      <c r="D220" s="13"/>
      <c r="E220" s="13" t="s">
        <v>53</v>
      </c>
      <c r="F220" s="13"/>
      <c r="G220" s="13"/>
      <c r="H220" s="13"/>
      <c r="I220" s="13"/>
      <c r="J220" s="13"/>
    </row>
    <row r="221" spans="1:10" x14ac:dyDescent="0.3">
      <c r="A221" s="13" t="s">
        <v>54</v>
      </c>
      <c r="B221" s="13"/>
      <c r="C221" s="13"/>
      <c r="D221" s="13"/>
      <c r="E221" s="13" t="s">
        <v>55</v>
      </c>
      <c r="F221" s="13"/>
      <c r="G221" s="13"/>
      <c r="H221" s="13"/>
      <c r="I221" s="13"/>
      <c r="J221" s="13"/>
    </row>
    <row r="222" spans="1:10" x14ac:dyDescent="0.3">
      <c r="A222" s="13"/>
      <c r="B222" s="13"/>
      <c r="C222" s="13"/>
      <c r="D222" s="13"/>
      <c r="E222" s="13" t="s">
        <v>56</v>
      </c>
      <c r="F222" s="13"/>
      <c r="G222" s="13"/>
      <c r="H222" s="13"/>
      <c r="I222" s="13"/>
      <c r="J222" s="13"/>
    </row>
    <row r="223" spans="1:10" x14ac:dyDescent="0.3">
      <c r="A223" s="13"/>
      <c r="B223" s="13"/>
      <c r="C223" s="13"/>
      <c r="D223" s="13"/>
      <c r="E223" s="13" t="s">
        <v>57</v>
      </c>
      <c r="F223" s="13"/>
      <c r="G223" s="13"/>
      <c r="H223" s="13"/>
      <c r="I223" s="13"/>
      <c r="J223" s="13"/>
    </row>
    <row r="224" spans="1:10" x14ac:dyDescent="0.3">
      <c r="A224" s="13"/>
      <c r="B224" s="13"/>
      <c r="C224" s="13"/>
      <c r="D224" s="13"/>
      <c r="E224" s="13" t="s">
        <v>58</v>
      </c>
      <c r="F224" s="13"/>
      <c r="G224" s="13"/>
      <c r="H224" s="13"/>
      <c r="I224" s="13"/>
      <c r="J224" s="13"/>
    </row>
    <row r="225" spans="1:11" x14ac:dyDescent="0.3">
      <c r="A225" s="13"/>
      <c r="B225" s="13"/>
      <c r="C225" s="13"/>
      <c r="D225" s="13"/>
      <c r="E225" s="13" t="s">
        <v>59</v>
      </c>
      <c r="F225" s="36" t="s">
        <v>25</v>
      </c>
      <c r="G225" s="37" t="s">
        <v>26</v>
      </c>
      <c r="H225" s="13"/>
      <c r="I225" s="13"/>
      <c r="J225" s="13"/>
      <c r="K225" t="s">
        <v>40</v>
      </c>
    </row>
    <row r="226" spans="1:11" x14ac:dyDescent="0.3">
      <c r="A226" s="13"/>
      <c r="B226" s="13"/>
      <c r="C226" s="13"/>
      <c r="D226" s="13"/>
      <c r="E226" s="13"/>
      <c r="F226" s="26" t="s">
        <v>60</v>
      </c>
      <c r="G226" s="27">
        <v>20</v>
      </c>
      <c r="H226" s="13"/>
      <c r="I226" s="13"/>
      <c r="J226" s="13"/>
      <c r="K226" t="s">
        <v>61</v>
      </c>
    </row>
    <row r="227" spans="1:11" x14ac:dyDescent="0.3">
      <c r="A227" s="13"/>
      <c r="B227" s="13"/>
      <c r="C227" s="13"/>
      <c r="D227" s="13"/>
      <c r="E227" s="13"/>
      <c r="F227" s="28" t="s">
        <v>62</v>
      </c>
      <c r="G227" s="29">
        <v>30</v>
      </c>
      <c r="H227" s="13"/>
      <c r="I227" s="13"/>
      <c r="J227" s="13"/>
      <c r="K227" t="s">
        <v>63</v>
      </c>
    </row>
    <row r="228" spans="1:11" x14ac:dyDescent="0.3">
      <c r="A228" s="13"/>
      <c r="B228" s="13"/>
      <c r="C228" s="13"/>
      <c r="D228" s="13" t="s">
        <v>51</v>
      </c>
      <c r="E228" s="13"/>
      <c r="F228" s="30" t="s">
        <v>64</v>
      </c>
      <c r="G228" s="31">
        <v>170</v>
      </c>
      <c r="H228" s="13"/>
      <c r="I228" s="13"/>
      <c r="J228" s="13"/>
    </row>
    <row r="229" spans="1:11" x14ac:dyDescent="0.3">
      <c r="A229" s="13"/>
      <c r="B229" s="13"/>
      <c r="C229" s="13"/>
      <c r="D229" s="13"/>
      <c r="E229" s="13"/>
      <c r="F229" s="32" t="s">
        <v>65</v>
      </c>
      <c r="G229" s="33">
        <v>62</v>
      </c>
      <c r="H229" s="13"/>
      <c r="I229" s="13"/>
      <c r="J229" s="13"/>
    </row>
    <row r="230" spans="1:11" x14ac:dyDescent="0.3">
      <c r="A230" s="13"/>
      <c r="B230" s="13"/>
      <c r="C230" s="13"/>
      <c r="D230" s="13" t="s">
        <v>143</v>
      </c>
      <c r="E230" s="13"/>
      <c r="F230" s="30" t="s">
        <v>66</v>
      </c>
      <c r="G230" s="31">
        <v>82</v>
      </c>
      <c r="H230" s="13"/>
      <c r="I230" s="13"/>
      <c r="J230" s="13"/>
    </row>
    <row r="231" spans="1:11" x14ac:dyDescent="0.3">
      <c r="A231" s="13"/>
      <c r="B231" s="13"/>
      <c r="C231" s="13"/>
      <c r="D231" s="13" t="s">
        <v>144</v>
      </c>
      <c r="E231" s="13"/>
      <c r="F231" s="32" t="s">
        <v>67</v>
      </c>
      <c r="G231" s="33">
        <v>31</v>
      </c>
      <c r="H231" s="13"/>
      <c r="I231" s="13"/>
      <c r="J231" s="13"/>
    </row>
    <row r="232" spans="1:11" x14ac:dyDescent="0.3">
      <c r="A232" s="13"/>
      <c r="B232" s="13"/>
      <c r="C232" s="13"/>
      <c r="D232" s="13" t="s">
        <v>142</v>
      </c>
      <c r="E232" s="13"/>
      <c r="F232" s="30" t="s">
        <v>68</v>
      </c>
      <c r="G232" s="31">
        <v>51</v>
      </c>
      <c r="H232" s="13"/>
      <c r="I232" s="13"/>
      <c r="J232" s="13"/>
    </row>
    <row r="233" spans="1:11" x14ac:dyDescent="0.3">
      <c r="A233" s="13"/>
      <c r="B233" s="13"/>
      <c r="C233" s="13"/>
      <c r="D233" s="13"/>
      <c r="E233" s="13"/>
      <c r="F233" s="32" t="s">
        <v>69</v>
      </c>
      <c r="G233" s="33">
        <v>31</v>
      </c>
      <c r="H233" s="13"/>
      <c r="I233" s="13"/>
      <c r="J233" s="13"/>
    </row>
    <row r="234" spans="1:11" x14ac:dyDescent="0.3">
      <c r="A234" s="13"/>
      <c r="B234" s="13"/>
      <c r="C234" s="13"/>
      <c r="D234" s="13"/>
      <c r="E234" s="13"/>
      <c r="F234" s="30" t="s">
        <v>70</v>
      </c>
      <c r="G234" s="31">
        <v>51</v>
      </c>
      <c r="H234" s="13"/>
      <c r="I234" s="13"/>
      <c r="J234" s="13"/>
    </row>
    <row r="235" spans="1:11" x14ac:dyDescent="0.3">
      <c r="A235" s="13"/>
      <c r="B235" s="13"/>
      <c r="C235" s="13"/>
      <c r="D235" s="13"/>
      <c r="E235" s="13"/>
      <c r="F235" s="32" t="s">
        <v>71</v>
      </c>
      <c r="G235" s="33">
        <v>15</v>
      </c>
      <c r="H235" s="13"/>
      <c r="I235" s="13"/>
      <c r="J235" s="13"/>
    </row>
    <row r="236" spans="1:11" x14ac:dyDescent="0.3">
      <c r="A236" s="13"/>
      <c r="B236" s="13"/>
      <c r="C236" s="13"/>
      <c r="D236" s="13"/>
      <c r="E236" s="13"/>
      <c r="F236" s="30" t="s">
        <v>72</v>
      </c>
      <c r="G236" s="31">
        <v>35</v>
      </c>
      <c r="H236" s="13"/>
      <c r="I236" s="13"/>
      <c r="J236" s="13"/>
    </row>
    <row r="237" spans="1:11" x14ac:dyDescent="0.3">
      <c r="A237" s="13"/>
      <c r="B237" s="13"/>
      <c r="C237" s="13"/>
      <c r="D237" s="13"/>
      <c r="E237" s="13"/>
      <c r="F237" s="38" t="s">
        <v>73</v>
      </c>
      <c r="G237" s="34">
        <v>90</v>
      </c>
      <c r="H237" s="13"/>
      <c r="I237" s="13"/>
      <c r="J237" s="13"/>
    </row>
    <row r="238" spans="1:11" x14ac:dyDescent="0.3">
      <c r="A238" s="13"/>
      <c r="B238" s="13"/>
      <c r="C238" s="13"/>
      <c r="D238" s="13"/>
      <c r="E238" s="13"/>
      <c r="F238" s="39" t="s">
        <v>74</v>
      </c>
      <c r="G238" s="35">
        <v>45</v>
      </c>
      <c r="H238" s="13"/>
      <c r="I238" s="13"/>
      <c r="J238" s="13"/>
    </row>
    <row r="239" spans="1:11" x14ac:dyDescent="0.3">
      <c r="A239" s="13"/>
      <c r="B239" s="13"/>
      <c r="C239" s="13"/>
      <c r="D239" s="13"/>
      <c r="E239" s="13"/>
      <c r="F239" s="38" t="s">
        <v>75</v>
      </c>
      <c r="G239" s="34">
        <v>11.5</v>
      </c>
      <c r="H239" s="13"/>
      <c r="I239" s="13"/>
      <c r="J239" s="13"/>
    </row>
    <row r="240" spans="1:11" x14ac:dyDescent="0.3">
      <c r="A240" s="13"/>
      <c r="B240" s="13"/>
      <c r="C240" s="13"/>
      <c r="D240" s="13"/>
      <c r="E240" s="13"/>
      <c r="F240" s="39" t="s">
        <v>76</v>
      </c>
      <c r="G240" s="35">
        <v>23</v>
      </c>
      <c r="H240" s="13"/>
      <c r="I240" s="13"/>
      <c r="J240" s="13"/>
    </row>
    <row r="241" spans="1:10" x14ac:dyDescent="0.3">
      <c r="A241" s="13"/>
      <c r="B241" s="13"/>
      <c r="C241" s="13"/>
      <c r="D241" s="13"/>
      <c r="E241" s="13"/>
      <c r="F241" s="38" t="s">
        <v>77</v>
      </c>
      <c r="G241" s="34">
        <v>34.5</v>
      </c>
      <c r="H241" s="13"/>
      <c r="I241" s="13"/>
      <c r="J241" s="13"/>
    </row>
    <row r="242" spans="1:10" x14ac:dyDescent="0.3">
      <c r="A242" s="13"/>
      <c r="B242" s="13"/>
      <c r="C242" s="13"/>
      <c r="D242" s="13"/>
      <c r="E242" s="13"/>
      <c r="F242" s="39" t="s">
        <v>78</v>
      </c>
      <c r="G242" s="35">
        <v>30</v>
      </c>
      <c r="H242" s="13"/>
      <c r="I242" s="13"/>
      <c r="J242" s="13"/>
    </row>
    <row r="243" spans="1:10" x14ac:dyDescent="0.3">
      <c r="A243" s="13"/>
      <c r="B243" s="13"/>
      <c r="C243" s="13"/>
      <c r="D243" s="13"/>
      <c r="E243" s="13"/>
      <c r="F243" s="38" t="s">
        <v>79</v>
      </c>
      <c r="G243" s="34">
        <v>120</v>
      </c>
      <c r="H243" s="13"/>
      <c r="I243" s="13"/>
      <c r="J243" s="13"/>
    </row>
    <row r="244" spans="1:10" x14ac:dyDescent="0.3">
      <c r="A244" s="13"/>
      <c r="B244" s="13"/>
      <c r="C244" s="13"/>
      <c r="D244" s="13"/>
      <c r="E244" s="13"/>
      <c r="F244" s="39" t="s">
        <v>80</v>
      </c>
      <c r="G244" s="35">
        <v>130</v>
      </c>
      <c r="H244" s="13"/>
      <c r="I244" s="13"/>
      <c r="J244" s="13"/>
    </row>
    <row r="245" spans="1:10" x14ac:dyDescent="0.3">
      <c r="A245" s="13"/>
      <c r="B245" s="13"/>
      <c r="C245" s="13"/>
      <c r="D245" s="13"/>
      <c r="E245" s="13"/>
      <c r="F245" s="38" t="s">
        <v>81</v>
      </c>
      <c r="G245" s="34">
        <v>200</v>
      </c>
      <c r="H245" s="13"/>
      <c r="I245" s="13"/>
      <c r="J245" s="13"/>
    </row>
    <row r="246" spans="1:10" x14ac:dyDescent="0.3">
      <c r="A246" s="13"/>
      <c r="B246" s="13"/>
      <c r="C246" s="13"/>
      <c r="D246" s="13"/>
      <c r="E246" s="13"/>
      <c r="F246" s="39" t="s">
        <v>82</v>
      </c>
      <c r="G246" s="35">
        <v>160</v>
      </c>
      <c r="H246" s="13"/>
      <c r="I246" s="13"/>
      <c r="J246" s="13"/>
    </row>
    <row r="247" spans="1:10" x14ac:dyDescent="0.3">
      <c r="A247" s="13"/>
      <c r="B247" s="13"/>
      <c r="C247" s="13"/>
      <c r="D247" s="13"/>
      <c r="E247" s="13"/>
      <c r="F247" s="38" t="s">
        <v>83</v>
      </c>
      <c r="G247" s="34">
        <v>80</v>
      </c>
      <c r="H247" s="13"/>
      <c r="I247" s="13"/>
      <c r="J247" s="13"/>
    </row>
    <row r="248" spans="1:10" x14ac:dyDescent="0.3">
      <c r="A248" s="13"/>
      <c r="B248" s="13"/>
      <c r="C248" s="13"/>
      <c r="D248" s="13"/>
      <c r="E248" s="13"/>
      <c r="F248" s="39" t="s">
        <v>84</v>
      </c>
      <c r="G248" s="35">
        <v>280</v>
      </c>
      <c r="H248" s="13"/>
      <c r="I248" s="13"/>
      <c r="J248" s="13"/>
    </row>
    <row r="249" spans="1:10" x14ac:dyDescent="0.3">
      <c r="A249" s="13"/>
      <c r="B249" s="13"/>
      <c r="C249" s="13"/>
      <c r="D249" s="13"/>
      <c r="E249" s="13"/>
      <c r="F249" s="38" t="s">
        <v>85</v>
      </c>
      <c r="G249" s="34">
        <v>20</v>
      </c>
      <c r="H249" s="13"/>
      <c r="I249" s="13"/>
      <c r="J249" s="13"/>
    </row>
    <row r="250" spans="1:10" x14ac:dyDescent="0.3">
      <c r="A250" s="13"/>
      <c r="B250" s="13"/>
      <c r="C250" s="13"/>
      <c r="D250" s="13"/>
      <c r="E250" s="13"/>
      <c r="F250" s="39" t="s">
        <v>86</v>
      </c>
      <c r="G250" s="35">
        <v>50</v>
      </c>
      <c r="H250" s="13"/>
      <c r="I250" s="13"/>
      <c r="J250" s="13"/>
    </row>
    <row r="251" spans="1:10" x14ac:dyDescent="0.3">
      <c r="A251" s="13"/>
      <c r="B251" s="13" t="s">
        <v>51</v>
      </c>
      <c r="C251" s="13"/>
      <c r="D251" s="13"/>
      <c r="E251" s="13"/>
      <c r="F251" s="38" t="s">
        <v>87</v>
      </c>
      <c r="G251" s="34">
        <v>40</v>
      </c>
      <c r="H251" s="13"/>
      <c r="I251" s="13"/>
      <c r="J251" s="13"/>
    </row>
    <row r="252" spans="1:10" x14ac:dyDescent="0.3">
      <c r="A252" s="13"/>
      <c r="B252" s="13" t="s">
        <v>88</v>
      </c>
      <c r="C252" s="13"/>
      <c r="D252" s="13"/>
      <c r="E252" s="13"/>
      <c r="F252" s="39" t="s">
        <v>89</v>
      </c>
      <c r="G252" s="35">
        <v>20</v>
      </c>
      <c r="H252" s="13"/>
      <c r="I252" s="13"/>
      <c r="J252" s="13"/>
    </row>
    <row r="253" spans="1:10" x14ac:dyDescent="0.3">
      <c r="A253" s="13"/>
      <c r="B253" s="13" t="s">
        <v>90</v>
      </c>
      <c r="C253" s="13"/>
      <c r="D253" s="13"/>
      <c r="E253" s="13"/>
      <c r="F253" s="38" t="s">
        <v>91</v>
      </c>
      <c r="G253" s="34">
        <v>70</v>
      </c>
      <c r="H253" s="13"/>
      <c r="I253" s="13"/>
      <c r="J253" s="13"/>
    </row>
    <row r="254" spans="1:10" x14ac:dyDescent="0.3">
      <c r="A254" s="13"/>
      <c r="B254" s="13" t="s">
        <v>92</v>
      </c>
      <c r="C254" s="13"/>
      <c r="D254" s="13"/>
      <c r="E254" s="13"/>
      <c r="F254" s="39" t="s">
        <v>93</v>
      </c>
      <c r="G254" s="35">
        <v>50</v>
      </c>
      <c r="H254" s="13"/>
      <c r="I254" s="13"/>
      <c r="J254" s="13"/>
    </row>
    <row r="255" spans="1:10" x14ac:dyDescent="0.3">
      <c r="A255" s="13"/>
      <c r="B255" s="13" t="s">
        <v>94</v>
      </c>
      <c r="C255" s="13"/>
      <c r="D255" s="13"/>
      <c r="E255" s="13"/>
      <c r="F255" s="38" t="s">
        <v>95</v>
      </c>
      <c r="G255" s="34">
        <v>40</v>
      </c>
      <c r="H255" s="13"/>
      <c r="I255" s="13"/>
      <c r="J255" s="13"/>
    </row>
    <row r="256" spans="1:10" x14ac:dyDescent="0.3">
      <c r="A256" s="13"/>
      <c r="B256" s="13" t="s">
        <v>96</v>
      </c>
      <c r="C256" s="13"/>
      <c r="D256" s="13"/>
      <c r="E256" s="13"/>
      <c r="F256" s="39" t="s">
        <v>97</v>
      </c>
      <c r="G256" s="35">
        <v>20</v>
      </c>
      <c r="H256" s="13"/>
      <c r="I256" s="13"/>
      <c r="J256" s="13"/>
    </row>
    <row r="257" spans="1:10" x14ac:dyDescent="0.3">
      <c r="A257" s="13"/>
      <c r="B257" s="13" t="s">
        <v>98</v>
      </c>
      <c r="C257" s="13"/>
      <c r="D257" s="13"/>
      <c r="E257" s="13"/>
      <c r="F257" s="38" t="s">
        <v>99</v>
      </c>
      <c r="G257" s="34">
        <v>70</v>
      </c>
      <c r="H257" s="13"/>
      <c r="I257" s="13"/>
      <c r="J257" s="13"/>
    </row>
    <row r="258" spans="1:10" x14ac:dyDescent="0.3">
      <c r="A258" s="13"/>
      <c r="B258" s="13" t="s">
        <v>100</v>
      </c>
      <c r="C258" s="13"/>
      <c r="D258" s="13"/>
      <c r="E258" s="13"/>
      <c r="F258" s="39" t="s">
        <v>101</v>
      </c>
      <c r="G258" s="35">
        <v>50</v>
      </c>
      <c r="H258" s="13"/>
      <c r="I258" s="13"/>
      <c r="J258" s="13"/>
    </row>
    <row r="259" spans="1:10" x14ac:dyDescent="0.3">
      <c r="A259" s="13"/>
      <c r="B259" s="13" t="s">
        <v>102</v>
      </c>
      <c r="C259" s="13"/>
      <c r="D259" s="13"/>
      <c r="E259" s="13"/>
      <c r="F259" s="38" t="s">
        <v>103</v>
      </c>
      <c r="G259" s="34">
        <v>40</v>
      </c>
      <c r="H259" s="13"/>
      <c r="I259" s="13"/>
      <c r="J259" s="13"/>
    </row>
    <row r="260" spans="1:10" x14ac:dyDescent="0.3">
      <c r="A260" s="13"/>
      <c r="B260" s="13" t="s">
        <v>104</v>
      </c>
      <c r="C260" s="13"/>
      <c r="D260" s="13"/>
      <c r="E260" s="13"/>
      <c r="F260" s="39" t="s">
        <v>105</v>
      </c>
      <c r="G260" s="35">
        <v>30</v>
      </c>
      <c r="H260" s="13"/>
      <c r="I260" s="13"/>
      <c r="J260" s="13"/>
    </row>
    <row r="261" spans="1:10" x14ac:dyDescent="0.3">
      <c r="A261" s="13"/>
      <c r="B261" s="13" t="s">
        <v>106</v>
      </c>
      <c r="C261" s="13"/>
      <c r="D261" s="13"/>
      <c r="E261" s="13"/>
      <c r="F261" s="38" t="s">
        <v>107</v>
      </c>
      <c r="G261" s="34">
        <v>70</v>
      </c>
      <c r="H261" s="13"/>
      <c r="I261" s="13"/>
      <c r="J261" s="13"/>
    </row>
    <row r="262" spans="1:10" x14ac:dyDescent="0.3">
      <c r="A262" s="13"/>
      <c r="B262" s="13" t="s">
        <v>108</v>
      </c>
      <c r="C262" s="13"/>
      <c r="D262" s="13"/>
      <c r="E262" s="13"/>
      <c r="F262" s="39" t="s">
        <v>109</v>
      </c>
      <c r="G262" s="35">
        <v>50</v>
      </c>
      <c r="H262" s="13"/>
      <c r="I262" s="13"/>
      <c r="J262" s="13"/>
    </row>
    <row r="263" spans="1:10" x14ac:dyDescent="0.3">
      <c r="A263" s="13"/>
      <c r="B263" s="13" t="s">
        <v>110</v>
      </c>
      <c r="C263" s="13"/>
      <c r="D263" s="13"/>
      <c r="E263" s="13"/>
      <c r="F263" s="38" t="s">
        <v>111</v>
      </c>
      <c r="G263" s="34">
        <v>40</v>
      </c>
      <c r="H263" s="13"/>
      <c r="I263" s="13"/>
      <c r="J263" s="13"/>
    </row>
    <row r="264" spans="1:10" x14ac:dyDescent="0.3">
      <c r="A264" s="13"/>
      <c r="B264" s="13" t="s">
        <v>112</v>
      </c>
      <c r="C264" s="13"/>
      <c r="D264" s="13"/>
      <c r="E264" s="13"/>
      <c r="F264" s="39" t="s">
        <v>113</v>
      </c>
      <c r="G264" s="35">
        <v>20</v>
      </c>
      <c r="H264" s="13"/>
      <c r="I264" s="13"/>
      <c r="J264" s="13"/>
    </row>
    <row r="265" spans="1:10" x14ac:dyDescent="0.3">
      <c r="A265" s="13"/>
      <c r="B265" s="13" t="s">
        <v>80</v>
      </c>
      <c r="C265" s="13"/>
      <c r="D265" s="13"/>
      <c r="E265" s="13"/>
      <c r="F265" s="38" t="s">
        <v>114</v>
      </c>
      <c r="G265" s="34">
        <v>70</v>
      </c>
      <c r="H265" s="13"/>
      <c r="I265" s="13"/>
      <c r="J265" s="13"/>
    </row>
    <row r="266" spans="1:10" x14ac:dyDescent="0.3">
      <c r="A266" s="13"/>
      <c r="B266" s="13" t="s">
        <v>115</v>
      </c>
      <c r="C266" s="13"/>
      <c r="D266" s="13"/>
      <c r="E266" s="13"/>
      <c r="F266" s="39" t="s">
        <v>116</v>
      </c>
      <c r="G266" s="35">
        <v>20</v>
      </c>
      <c r="H266" s="13"/>
      <c r="I266" s="13"/>
      <c r="J266" s="13"/>
    </row>
    <row r="267" spans="1:10" x14ac:dyDescent="0.3">
      <c r="A267" s="13"/>
      <c r="B267" s="13" t="s">
        <v>116</v>
      </c>
      <c r="C267" s="13"/>
      <c r="D267" s="13"/>
      <c r="E267" s="13"/>
      <c r="F267" s="38" t="s">
        <v>117</v>
      </c>
      <c r="G267" s="34">
        <v>21</v>
      </c>
      <c r="H267" s="13"/>
      <c r="I267" s="13"/>
      <c r="J267" s="13"/>
    </row>
    <row r="268" spans="1:10" x14ac:dyDescent="0.3">
      <c r="A268" s="13"/>
      <c r="B268" s="13" t="s">
        <v>78</v>
      </c>
      <c r="D268" s="13"/>
      <c r="E268" s="13"/>
      <c r="F268" s="39" t="s">
        <v>118</v>
      </c>
      <c r="G268" s="35">
        <v>25</v>
      </c>
    </row>
    <row r="269" spans="1:10" x14ac:dyDescent="0.3">
      <c r="F269" s="38" t="s">
        <v>119</v>
      </c>
      <c r="G269" s="34">
        <v>11</v>
      </c>
    </row>
    <row r="270" spans="1:10" x14ac:dyDescent="0.3">
      <c r="F270" s="39" t="s">
        <v>120</v>
      </c>
      <c r="G270" s="35">
        <v>15</v>
      </c>
    </row>
    <row r="271" spans="1:10" x14ac:dyDescent="0.3">
      <c r="B271" s="22" t="s">
        <v>51</v>
      </c>
      <c r="F271" s="38" t="s">
        <v>115</v>
      </c>
      <c r="G271" s="34">
        <v>75</v>
      </c>
    </row>
    <row r="272" spans="1:10" x14ac:dyDescent="0.3">
      <c r="B272" s="19" t="s">
        <v>51</v>
      </c>
      <c r="F272" s="39" t="s">
        <v>121</v>
      </c>
      <c r="G272" s="35">
        <v>30</v>
      </c>
    </row>
    <row r="273" spans="2:7" x14ac:dyDescent="0.3">
      <c r="B273" s="19"/>
      <c r="F273" s="38" t="s">
        <v>122</v>
      </c>
      <c r="G273" s="34">
        <v>100</v>
      </c>
    </row>
    <row r="274" spans="2:7" x14ac:dyDescent="0.3">
      <c r="B274" s="20" t="s">
        <v>123</v>
      </c>
      <c r="F274" s="39" t="s">
        <v>124</v>
      </c>
      <c r="G274" s="35">
        <v>12</v>
      </c>
    </row>
    <row r="275" spans="2:7" x14ac:dyDescent="0.3">
      <c r="B275" s="21" t="s">
        <v>125</v>
      </c>
      <c r="F275" s="38" t="s">
        <v>126</v>
      </c>
      <c r="G275" s="34">
        <v>8</v>
      </c>
    </row>
    <row r="276" spans="2:7" x14ac:dyDescent="0.3">
      <c r="B276" s="20" t="s">
        <v>127</v>
      </c>
      <c r="F276" s="39" t="s">
        <v>128</v>
      </c>
      <c r="G276" s="35">
        <v>4</v>
      </c>
    </row>
    <row r="277" spans="2:7" x14ac:dyDescent="0.3">
      <c r="B277" s="21" t="s">
        <v>129</v>
      </c>
      <c r="F277" s="38" t="s">
        <v>130</v>
      </c>
      <c r="G277" s="34">
        <v>8</v>
      </c>
    </row>
    <row r="278" spans="2:7" x14ac:dyDescent="0.3">
      <c r="B278" s="20" t="s">
        <v>131</v>
      </c>
      <c r="F278" s="39" t="s">
        <v>132</v>
      </c>
      <c r="G278" s="35">
        <v>90</v>
      </c>
    </row>
    <row r="279" spans="2:7" x14ac:dyDescent="0.3">
      <c r="B279" s="21" t="s">
        <v>133</v>
      </c>
      <c r="F279" s="13" t="s">
        <v>132</v>
      </c>
      <c r="G279" s="14">
        <v>90</v>
      </c>
    </row>
    <row r="280" spans="2:7" x14ac:dyDescent="0.3">
      <c r="B280" s="20" t="s">
        <v>134</v>
      </c>
      <c r="F280" s="13"/>
      <c r="G280" s="14"/>
    </row>
    <row r="281" spans="2:7" x14ac:dyDescent="0.3">
      <c r="F281" s="13"/>
      <c r="G281" s="14"/>
    </row>
    <row r="282" spans="2:7" x14ac:dyDescent="0.3">
      <c r="F282" s="13"/>
      <c r="G282" s="13"/>
    </row>
    <row r="283" spans="2:7" x14ac:dyDescent="0.3">
      <c r="B283" t="s">
        <v>135</v>
      </c>
      <c r="C283" s="16" t="s">
        <v>51</v>
      </c>
      <c r="F283" s="13"/>
      <c r="G283" s="13"/>
    </row>
    <row r="284" spans="2:7" x14ac:dyDescent="0.3">
      <c r="C284" s="16"/>
      <c r="F284" s="13"/>
      <c r="G284" s="13"/>
    </row>
    <row r="285" spans="2:7" x14ac:dyDescent="0.3">
      <c r="B285" t="s">
        <v>1</v>
      </c>
      <c r="C285" s="17" t="s">
        <v>136</v>
      </c>
      <c r="F285" s="13"/>
      <c r="G285" s="13"/>
    </row>
    <row r="286" spans="2:7" x14ac:dyDescent="0.3">
      <c r="C286" s="18"/>
      <c r="F286" s="13"/>
      <c r="G286" s="13"/>
    </row>
    <row r="287" spans="2:7" x14ac:dyDescent="0.3">
      <c r="F287" s="13"/>
      <c r="G287" s="13"/>
    </row>
    <row r="288" spans="2:7" x14ac:dyDescent="0.3">
      <c r="F288" s="13"/>
      <c r="G288" s="13"/>
    </row>
    <row r="289" spans="2:7" x14ac:dyDescent="0.3">
      <c r="F289" s="13"/>
      <c r="G289" s="13"/>
    </row>
    <row r="290" spans="2:7" x14ac:dyDescent="0.3">
      <c r="B290" s="13" t="s">
        <v>51</v>
      </c>
      <c r="F290" s="13"/>
      <c r="G290" s="13"/>
    </row>
    <row r="291" spans="2:7" x14ac:dyDescent="0.3">
      <c r="B291" s="13"/>
      <c r="F291" s="13"/>
      <c r="G291" s="13"/>
    </row>
    <row r="292" spans="2:7" x14ac:dyDescent="0.3">
      <c r="B292" s="13" t="s">
        <v>137</v>
      </c>
      <c r="F292" s="13"/>
      <c r="G292" s="13"/>
    </row>
    <row r="293" spans="2:7" x14ac:dyDescent="0.3">
      <c r="B293" s="13" t="s">
        <v>34</v>
      </c>
      <c r="F293" s="13"/>
      <c r="G293" s="13"/>
    </row>
    <row r="294" spans="2:7" x14ac:dyDescent="0.3">
      <c r="B294" s="13" t="s">
        <v>138</v>
      </c>
      <c r="F294" s="13"/>
      <c r="G294" s="13"/>
    </row>
    <row r="295" spans="2:7" x14ac:dyDescent="0.3">
      <c r="F295" s="13"/>
      <c r="G295" s="13"/>
    </row>
    <row r="296" spans="2:7" x14ac:dyDescent="0.3">
      <c r="F296" s="13"/>
      <c r="G296" s="13"/>
    </row>
  </sheetData>
  <sheetProtection algorithmName="SHA-512" hashValue="jGQ4texSY3Xp+3vrppe1ZOQw8N+qSKhfe0zSIj59KZFpZ0Fkb3swBJF2QctOLNCe71nds2YAHOv4qde6ZDkR7w==" saltValue="sicd//OlVBa1hEriRHdhhg==" spinCount="100000" sheet="1" objects="1" scenarios="1"/>
  <mergeCells count="150">
    <mergeCell ref="A35:C35"/>
    <mergeCell ref="A36:C36"/>
    <mergeCell ref="A43:C43"/>
    <mergeCell ref="D17:J17"/>
    <mergeCell ref="A29:C29"/>
    <mergeCell ref="A16:C16"/>
    <mergeCell ref="A17:C17"/>
    <mergeCell ref="A20:C20"/>
    <mergeCell ref="D18:J18"/>
    <mergeCell ref="A37:C37"/>
    <mergeCell ref="A39:C39"/>
    <mergeCell ref="A42:C42"/>
    <mergeCell ref="A38:J38"/>
    <mergeCell ref="A41:C41"/>
    <mergeCell ref="A40:C40"/>
    <mergeCell ref="A22:C22"/>
    <mergeCell ref="A23:C23"/>
    <mergeCell ref="A24:C24"/>
    <mergeCell ref="F26:G26"/>
    <mergeCell ref="F22:G22"/>
    <mergeCell ref="F23:G23"/>
    <mergeCell ref="F24:G24"/>
    <mergeCell ref="H22:J22"/>
    <mergeCell ref="H23:J23"/>
    <mergeCell ref="A15:C15"/>
    <mergeCell ref="A21:C21"/>
    <mergeCell ref="F21:G21"/>
    <mergeCell ref="A18:C18"/>
    <mergeCell ref="A19:C19"/>
    <mergeCell ref="A31:C31"/>
    <mergeCell ref="A32:C32"/>
    <mergeCell ref="A33:C33"/>
    <mergeCell ref="A30:J30"/>
    <mergeCell ref="F29:G29"/>
    <mergeCell ref="D16:J16"/>
    <mergeCell ref="D19:J19"/>
    <mergeCell ref="D20:J20"/>
    <mergeCell ref="F28:G28"/>
    <mergeCell ref="H24:J24"/>
    <mergeCell ref="A80:C80"/>
    <mergeCell ref="A66:C66"/>
    <mergeCell ref="A71:C71"/>
    <mergeCell ref="A72:C72"/>
    <mergeCell ref="A73:C73"/>
    <mergeCell ref="A74:C74"/>
    <mergeCell ref="A75:C75"/>
    <mergeCell ref="A76:C76"/>
    <mergeCell ref="A67:C67"/>
    <mergeCell ref="A68:C68"/>
    <mergeCell ref="A69:C69"/>
    <mergeCell ref="A70:C70"/>
    <mergeCell ref="A77:C77"/>
    <mergeCell ref="A78:C78"/>
    <mergeCell ref="A65:J65"/>
    <mergeCell ref="A54:C54"/>
    <mergeCell ref="A47:C49"/>
    <mergeCell ref="D47:J49"/>
    <mergeCell ref="A59:C59"/>
    <mergeCell ref="H58:J58"/>
    <mergeCell ref="A79:C79"/>
    <mergeCell ref="A25:C25"/>
    <mergeCell ref="A26:C26"/>
    <mergeCell ref="A27:C27"/>
    <mergeCell ref="A53:C53"/>
    <mergeCell ref="D53:J53"/>
    <mergeCell ref="D52:J52"/>
    <mergeCell ref="A46:C46"/>
    <mergeCell ref="D46:J46"/>
    <mergeCell ref="H28:J28"/>
    <mergeCell ref="A50:E50"/>
    <mergeCell ref="F50:J50"/>
    <mergeCell ref="A51:C51"/>
    <mergeCell ref="D51:J51"/>
    <mergeCell ref="H29:J29"/>
    <mergeCell ref="A28:C28"/>
    <mergeCell ref="A34:C34"/>
    <mergeCell ref="A11:C11"/>
    <mergeCell ref="A13:C13"/>
    <mergeCell ref="A12:C12"/>
    <mergeCell ref="A14:C14"/>
    <mergeCell ref="A5:C5"/>
    <mergeCell ref="A10:C10"/>
    <mergeCell ref="A6:C6"/>
    <mergeCell ref="A7:C7"/>
    <mergeCell ref="A9:C9"/>
    <mergeCell ref="A8:C8"/>
    <mergeCell ref="K5:S5"/>
    <mergeCell ref="K6:S6"/>
    <mergeCell ref="K7:S7"/>
    <mergeCell ref="K8:S8"/>
    <mergeCell ref="K9:S9"/>
    <mergeCell ref="D5:J5"/>
    <mergeCell ref="D6:J6"/>
    <mergeCell ref="D7:J7"/>
    <mergeCell ref="D9:J9"/>
    <mergeCell ref="D8:J8"/>
    <mergeCell ref="K10:S14"/>
    <mergeCell ref="D10:J10"/>
    <mergeCell ref="D11:J11"/>
    <mergeCell ref="D12:J12"/>
    <mergeCell ref="D13:J13"/>
    <mergeCell ref="D14:J14"/>
    <mergeCell ref="D15:J15"/>
    <mergeCell ref="H26:J26"/>
    <mergeCell ref="H27:J27"/>
    <mergeCell ref="F25:G25"/>
    <mergeCell ref="F27:G27"/>
    <mergeCell ref="K50:S50"/>
    <mergeCell ref="K51:S51"/>
    <mergeCell ref="D45:J45"/>
    <mergeCell ref="A60:C60"/>
    <mergeCell ref="D60:J60"/>
    <mergeCell ref="A44:C44"/>
    <mergeCell ref="H57:J57"/>
    <mergeCell ref="D59:J59"/>
    <mergeCell ref="A57:C58"/>
    <mergeCell ref="D57:E57"/>
    <mergeCell ref="F57:G57"/>
    <mergeCell ref="D58:E58"/>
    <mergeCell ref="F58:G58"/>
    <mergeCell ref="A56:B56"/>
    <mergeCell ref="C56:E56"/>
    <mergeCell ref="A55:E55"/>
    <mergeCell ref="F55:J55"/>
    <mergeCell ref="F56:J56"/>
    <mergeCell ref="A45:C45"/>
    <mergeCell ref="A1:J4"/>
    <mergeCell ref="D54:E54"/>
    <mergeCell ref="F54:H54"/>
    <mergeCell ref="I54:J54"/>
    <mergeCell ref="K58:S59"/>
    <mergeCell ref="K56:S56"/>
    <mergeCell ref="K57:S57"/>
    <mergeCell ref="K55:S55"/>
    <mergeCell ref="K54:S54"/>
    <mergeCell ref="K52:S52"/>
    <mergeCell ref="K53:S53"/>
    <mergeCell ref="K47:S49"/>
    <mergeCell ref="K15:S15"/>
    <mergeCell ref="K16:S16"/>
    <mergeCell ref="K17:S17"/>
    <mergeCell ref="K18:S18"/>
    <mergeCell ref="K19:S19"/>
    <mergeCell ref="K44:S46"/>
    <mergeCell ref="K30:S30"/>
    <mergeCell ref="K20:S20"/>
    <mergeCell ref="K21:S29"/>
    <mergeCell ref="K31:S43"/>
    <mergeCell ref="H21:J21"/>
    <mergeCell ref="H25:J25"/>
  </mergeCells>
  <dataValidations count="19">
    <dataValidation type="textLength" errorStyle="information" allowBlank="1" showInputMessage="1" showErrorMessage="1" errorTitle="Text format Only" error="Please enter information in text format only" sqref="D6:J9" xr:uid="{8FF5BEE5-F028-4074-BEFE-5B347ADA2E05}">
      <formula1>1</formula1>
      <formula2>200</formula2>
    </dataValidation>
    <dataValidation type="decimal" allowBlank="1" showInputMessage="1" showErrorMessage="1" errorTitle="Minimum Hire Time 30 Minutes" error="Minmum Hire Time is 30 Minutes (0.5)" promptTitle="Enter Number of Hours Required" prompt="Please enter the number of hours you require for this area" sqref="D39:D43 H32:H36 H39:H43 D32:D36" xr:uid="{1D430B74-317C-4E8F-A975-58D449E111D1}">
      <formula1>0.5</formula1>
      <formula2>40</formula2>
    </dataValidation>
    <dataValidation type="list" allowBlank="1" showInputMessage="1" showErrorMessage="1" sqref="A22:C29" xr:uid="{15C0FBE1-4E39-42D4-B993-60D83D1F3BB8}">
      <formula1>$E$218:$E$225</formula1>
    </dataValidation>
    <dataValidation type="list" allowBlank="1" showInputMessage="1" showErrorMessage="1" sqref="D17:I17 D53:J53 D58:G58" xr:uid="{3AE20737-C18C-4684-B09A-B8E4F6828719}">
      <formula1>$A$219:$A$221</formula1>
    </dataValidation>
    <dataValidation type="list" allowBlank="1" showInputMessage="1" showErrorMessage="1" sqref="H58:I58" xr:uid="{B085FB2B-14EA-46D1-AC69-61B79844BB1C}">
      <formula1>$A$217:$A$221</formula1>
    </dataValidation>
    <dataValidation type="list" allowBlank="1" showInputMessage="1" showErrorMessage="1" sqref="D59:J59" xr:uid="{7F7D76C1-7A0F-46E1-B480-E7A43C5AE117}">
      <formula1>$B$273:$B$280</formula1>
    </dataValidation>
    <dataValidation type="list" allowBlank="1" showInputMessage="1" showErrorMessage="1" errorTitle="Error" error="Please select payment method" promptTitle="Please select Payment Method" prompt="Please note that invoices will be issued using the details you have provided at the top of this booking form. If you invoicing details are different to the details provided above, please provide these seperately by email when returning the form to us." sqref="D51:J51" xr:uid="{470F45AC-D9C4-477F-924B-024F5CDA6474}">
      <formula1>$B$291:$B$294</formula1>
    </dataValidation>
    <dataValidation type="date" operator="greaterThan" allowBlank="1" showInputMessage="1" showErrorMessage="1" errorTitle="Date Format Incorrect" error="Please use date format:  01/01/2023" sqref="D22:D29" xr:uid="{D719473B-8450-4CEA-9982-23AE58B38445}">
      <formula1>45239</formula1>
    </dataValidation>
    <dataValidation type="list" allowBlank="1" showInputMessage="1" showErrorMessage="1" errorTitle="Input Error" error="Please select area from drop down list" promptTitle="Please Select Area(s) Required" prompt="Please select the area required &amp; appropriate to your circumstances eg Sports Actvities, Non Sporting, NGB or Schools. Events exceeding 150 people wil incur an additional staffing charge of £20 per hour and must be selected from the drop down list." sqref="A32:C36 G32:G36 A39:C43 G39:G43" xr:uid="{09C9265E-94DD-4313-B103-AC270B9AB0A3}">
      <formula1>$F$225:$F$279</formula1>
    </dataValidation>
    <dataValidation type="list" allowBlank="1" showInputMessage="1" showErrorMessage="1" errorTitle="Input Error" error="Please select from drop down list" promptTitle="Please Confirm Yes/No" prompt="Please confirm you agree to the T&amp;C's provided. Please also ensure you submit a copy of your public liability Insuranc with this booking form. Failure to submit your PL document will prevent us from being able to confirm your event until this is received." sqref="I54:J54" xr:uid="{4DA0E44F-2F47-4D42-81FC-C2501BB06F7B}">
      <formula1>$K$225:$K$227</formula1>
    </dataValidation>
    <dataValidation type="whole" allowBlank="1" showInputMessage="1" showErrorMessage="1" errorTitle="Error" error="Amount must be between 1-10000" promptTitle="Please Enter Data" prompt="Please enter the number of expected Adult Participants" sqref="D18:J18" xr:uid="{FF168470-2021-4E5F-8102-300648F24100}">
      <formula1>1</formula1>
      <formula2>10000</formula2>
    </dataValidation>
    <dataValidation type="whole" allowBlank="1" showInputMessage="1" showErrorMessage="1" errorTitle="Error" error="Number must be between 1-10000" promptTitle="Please Enter Data" prompt="Please enter the number of expected Junior Participants" sqref="D19:J19" xr:uid="{11CA9225-0E4E-4B5F-9BB0-511BC5A56E5E}">
      <formula1>1</formula1>
      <formula2>10000</formula2>
    </dataValidation>
    <dataValidation type="whole" allowBlank="1" showInputMessage="1" showErrorMessage="1" errorTitle="Error" error="Number must be between 1-10000" promptTitle="Please Enter Data" prompt="Please enter the number of Spectators Expected to Attend" sqref="D20:J20" xr:uid="{9B4F6F04-D32F-40E6-9C11-9D6284CD4FD9}">
      <formula1>1</formula1>
      <formula2>10000</formula2>
    </dataValidation>
    <dataValidation type="time" allowBlank="1" showInputMessage="1" showErrorMessage="1" errorTitle="Error" error="Time must be in correct format" promptTitle="Please Enter Time" prompt="Please provide finish time(s). Please include time you require for packdown after your event. Standard closing times are 9.30pm weekdays, 6pm Saturday &amp; 5pm Sunday. Event times outside of this will incur a 50% increase on top of our standard hire rates." sqref="H22:J29" xr:uid="{E2E83E87-51BB-4099-BFE5-2AFE95D3FB9A}">
      <formula1>0.270833333333333</formula1>
      <formula2>0.958333333333333</formula2>
    </dataValidation>
    <dataValidation type="textLength" errorStyle="information" allowBlank="1" showInputMessage="1" showErrorMessage="1" errorTitle="Text format Only" error="Please enter information in text format only" promptTitle="Please Enter Invoice Details" prompt="This address and contact details will be used for invoicing purposes. Please ensure these are correct before submitting fhe form." sqref="D10:J16" xr:uid="{2A5AD07A-D58D-4317-B36A-081A1D0CF04A}">
      <formula1>1</formula1>
      <formula2>200</formula2>
    </dataValidation>
    <dataValidation type="textLength" allowBlank="1" showInputMessage="1" showErrorMessage="1" errorTitle="Input Error" error="Please enter using text format" promptTitle="Please Detail Equipment Required" prompt="Please provide details on any equipment required eg tables, chairs or sports equipment." sqref="D47:J49" xr:uid="{78DA2963-7D4C-410A-8A68-0DEF9058CF61}">
      <formula1>1</formula1>
      <formula2>500</formula2>
    </dataValidation>
    <dataValidation type="list" allowBlank="1" showInputMessage="1" showErrorMessage="1" errorTitle="Input Error" error="Please select from drop down list" promptTitle="Please Confirm Compliance" prompt="Please confirm that any equipment being brought onto site has been tested to the relevant statutory requirements and is in full working order. Certification must be supplied if requested by the management team." sqref="F50:J50" xr:uid="{FAC504B6-9DB1-4CF1-A187-A3A7FFC06913}">
      <formula1>$A$219:$A$221</formula1>
    </dataValidation>
    <dataValidation type="time" allowBlank="1" showInputMessage="1" showErrorMessage="1" errorTitle="Error" error="Time must be in correct format" promptTitle="Please Enter Time" prompt="Please provide start time(s). This must include any time you require for setup before your event. Standard opening times are 6.30am on weekdays &amp; 8am on weekends. Event times outside of this will incur a 50% increase on top of our standard hire rates." sqref="F22:G29" xr:uid="{CD9FF76E-735F-4061-86D2-926BCD06FBEE}">
      <formula1>0.270833333333333</formula1>
      <formula2>0.958333333333333</formula2>
    </dataValidation>
    <dataValidation type="list" allowBlank="1" showInputMessage="1" showErrorMessage="1" errorTitle="Please select from list" promptTitle="Please Select Type" prompt="Please select whether this will be setup time, main event time or pack down time." sqref="E22:E29" xr:uid="{178584E3-5986-4D55-B4B7-21ED9AC8334B}">
      <formula1>$D$229:$D$232</formula1>
    </dataValidation>
  </dataValidations>
  <hyperlinks>
    <hyperlink ref="D52:J52" r:id="rId1" display="mailto:louise.moan@wolverhampton.gov.uk" xr:uid="{E94DE9B2-009E-44CC-8D6A-77D7B0F3C8DE}"/>
    <hyperlink ref="C285" r:id="rId2" xr:uid="{54F80AAF-DEA8-4745-A20D-0B75FEC24618}"/>
    <hyperlink ref="F55:J55" r:id="rId3" display="aldersley_centralbookings@wolverhampton.gov.uk" xr:uid="{89F8D1AE-9D7E-46BE-88AD-813DDD90661B}"/>
  </hyperlinks>
  <printOptions gridLines="1"/>
  <pageMargins left="0.23622047244094491" right="0.23622047244094491" top="0.74803149606299213" bottom="0.74803149606299213" header="0.31496062992125984" footer="0.31496062992125984"/>
  <pageSetup paperSize="9" scale="17" orientation="portrait" r:id="rId4"/>
  <drawing r:id="rId5"/>
  <tableParts count="8">
    <tablePart r:id="rId6"/>
    <tablePart r:id="rId7"/>
    <tablePart r:id="rId8"/>
    <tablePart r:id="rId9"/>
    <tablePart r:id="rId10"/>
    <tablePart r:id="rId11"/>
    <tablePart r:id="rId12"/>
    <tablePart r:id="rId1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13929e1-5bc1-4062-97e6-4de682178066">
      <Terms xmlns="http://schemas.microsoft.com/office/infopath/2007/PartnerControls"/>
    </lcf76f155ced4ddcb4097134ff3c332f>
    <TaxCatchAll xmlns="f1896a01-11b8-475c-8d27-622d6b10e6a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A5231E537CFA449A16CECC6C51CE30" ma:contentTypeVersion="15" ma:contentTypeDescription="Create a new document." ma:contentTypeScope="" ma:versionID="6dc97cd45567485bd27c8595cc744d69">
  <xsd:schema xmlns:xsd="http://www.w3.org/2001/XMLSchema" xmlns:xs="http://www.w3.org/2001/XMLSchema" xmlns:p="http://schemas.microsoft.com/office/2006/metadata/properties" xmlns:ns2="013929e1-5bc1-4062-97e6-4de682178066" xmlns:ns3="f1896a01-11b8-475c-8d27-622d6b10e6a2" targetNamespace="http://schemas.microsoft.com/office/2006/metadata/properties" ma:root="true" ma:fieldsID="12f3adc77214110582f08b7acfa4328d" ns2:_="" ns3:_="">
    <xsd:import namespace="013929e1-5bc1-4062-97e6-4de682178066"/>
    <xsd:import namespace="f1896a01-11b8-475c-8d27-622d6b10e6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929e1-5bc1-4062-97e6-4de682178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f58ffd0-a013-44e0-81c6-c32cd0541a2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896a01-11b8-475c-8d27-622d6b10e6a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17f5922-2183-4766-952f-8ac081b80c6d}" ma:internalName="TaxCatchAll" ma:showField="CatchAllData" ma:web="f1896a01-11b8-475c-8d27-622d6b10e6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F2764C-7133-4A58-B722-2E344116FD6C}">
  <ds:schemaRefs>
    <ds:schemaRef ds:uri="http://schemas.microsoft.com/sharepoint/v3/contenttype/forms"/>
  </ds:schemaRefs>
</ds:datastoreItem>
</file>

<file path=customXml/itemProps2.xml><?xml version="1.0" encoding="utf-8"?>
<ds:datastoreItem xmlns:ds="http://schemas.openxmlformats.org/officeDocument/2006/customXml" ds:itemID="{746F546A-14C1-4618-96FF-D6525C62AC2A}">
  <ds:schemaRefs>
    <ds:schemaRef ds:uri="http://schemas.microsoft.com/office/2006/metadata/properties"/>
    <ds:schemaRef ds:uri="http://schemas.microsoft.com/office/infopath/2007/PartnerControls"/>
    <ds:schemaRef ds:uri="013929e1-5bc1-4062-97e6-4de682178066"/>
    <ds:schemaRef ds:uri="f1896a01-11b8-475c-8d27-622d6b10e6a2"/>
  </ds:schemaRefs>
</ds:datastoreItem>
</file>

<file path=customXml/itemProps3.xml><?xml version="1.0" encoding="utf-8"?>
<ds:datastoreItem xmlns:ds="http://schemas.openxmlformats.org/officeDocument/2006/customXml" ds:itemID="{1AA12CB4-FBF0-4B4C-9EA6-BA2841CAE7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3929e1-5bc1-4062-97e6-4de682178066"/>
    <ds:schemaRef ds:uri="f1896a01-11b8-475c-8d27-622d6b10e6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Yeomans</dc:creator>
  <cp:keywords/>
  <dc:description/>
  <cp:lastModifiedBy>Paul Yeomans</cp:lastModifiedBy>
  <cp:revision/>
  <dcterms:created xsi:type="dcterms:W3CDTF">2023-11-07T08:55:27Z</dcterms:created>
  <dcterms:modified xsi:type="dcterms:W3CDTF">2025-03-13T17:40:12Z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0354ca5-015e-47ab-9fdb-c0a8323bc23e_Enabled">
    <vt:lpwstr>true</vt:lpwstr>
  </property>
  <property fmtid="{D5CDD505-2E9C-101B-9397-08002B2CF9AE}" pid="3" name="MSIP_Label_d0354ca5-015e-47ab-9fdb-c0a8323bc23e_SetDate">
    <vt:lpwstr>2023-11-07T09:23:30Z</vt:lpwstr>
  </property>
  <property fmtid="{D5CDD505-2E9C-101B-9397-08002B2CF9AE}" pid="4" name="MSIP_Label_d0354ca5-015e-47ab-9fdb-c0a8323bc23e_Method">
    <vt:lpwstr>Privileged</vt:lpwstr>
  </property>
  <property fmtid="{D5CDD505-2E9C-101B-9397-08002B2CF9AE}" pid="5" name="MSIP_Label_d0354ca5-015e-47ab-9fdb-c0a8323bc23e_Name">
    <vt:lpwstr>d0354ca5-015e-47ab-9fdb-c0a8323bc23e</vt:lpwstr>
  </property>
  <property fmtid="{D5CDD505-2E9C-101B-9397-08002B2CF9AE}" pid="6" name="MSIP_Label_d0354ca5-015e-47ab-9fdb-c0a8323bc23e_SiteId">
    <vt:lpwstr>07ebc6c3-7074-4387-a625-b9d918ba4a97</vt:lpwstr>
  </property>
  <property fmtid="{D5CDD505-2E9C-101B-9397-08002B2CF9AE}" pid="7" name="MSIP_Label_d0354ca5-015e-47ab-9fdb-c0a8323bc23e_ActionId">
    <vt:lpwstr>d5de86b4-fb51-4562-bef2-f0f81ee5ad29</vt:lpwstr>
  </property>
  <property fmtid="{D5CDD505-2E9C-101B-9397-08002B2CF9AE}" pid="8" name="MSIP_Label_d0354ca5-015e-47ab-9fdb-c0a8323bc23e_ContentBits">
    <vt:lpwstr>0</vt:lpwstr>
  </property>
  <property fmtid="{D5CDD505-2E9C-101B-9397-08002B2CF9AE}" pid="9" name="ContentTypeId">
    <vt:lpwstr>0x01010074A5231E537CFA449A16CECC6C51CE30</vt:lpwstr>
  </property>
  <property fmtid="{D5CDD505-2E9C-101B-9397-08002B2CF9AE}" pid="10" name="MediaServiceImageTags">
    <vt:lpwstr/>
  </property>
</Properties>
</file>